
<file path=[Content_Types].xml><?xml version="1.0" encoding="utf-8"?>
<Types xmlns="http://schemas.openxmlformats.org/package/2006/content-types">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_rels/sheet1.xml.rels" ContentType="application/vnd.openxmlformats-package.relationships+xml"/>
  <Override PartName="/xl/worksheets/_rels/sheet2.xml.rels" ContentType="application/vnd.openxmlformats-package.relationships+xml"/>
  <Override PartName="/xl/worksheets/_rels/sheet4.xml.rels" ContentType="application/vnd.openxmlformats-package.relationships+xml"/>
  <Override PartName="/xl/worksheets/_rels/sheet6.xml.rels" ContentType="application/vnd.openxmlformats-package.relationships+xml"/>
  <Override PartName="/xl/workbook.xml" ContentType="application/vnd.openxmlformats-officedocument.spreadsheetml.sheet.main+xml"/>
  <Override PartName="/xl/media/image7.png" ContentType="image/png"/>
  <Override PartName="/xl/media/image8.png" ContentType="image/png"/>
  <Override PartName="/xl/sharedStrings.xml" ContentType="application/vnd.openxmlformats-officedocument.spreadsheetml.sharedStrings+xml"/>
  <Override PartName="/xl/drawings/vmlDrawing1.vml" ContentType="application/vnd.openxmlformats-officedocument.vmlDrawing"/>
  <Override PartName="/xl/drawings/drawing1.xml" ContentType="application/vnd.openxmlformats-officedocument.drawing+xml"/>
  <Override PartName="/xl/drawings/vmlDrawing2.vml" ContentType="application/vnd.openxmlformats-officedocument.vmlDrawing"/>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_rels/drawing1.xml.rels" ContentType="application/vnd.openxmlformats-package.relationships+xml"/>
  <Override PartName="/xl/drawings/_rels/drawing4.xml.rels" ContentType="application/vnd.openxmlformats-package.relationships+xml"/>
  <Override PartName="/xl/comments2.xml" ContentType="application/vnd.openxmlformats-officedocument.spreadsheetml.comments+xml"/>
  <Override PartName="/xl/comments4.xml" ContentType="application/vnd.openxmlformats-officedocument.spreadsheetml.comments+xml"/>
  <Override PartName="/xl/_rels/workbook.xml.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2"/>
  </bookViews>
  <sheets>
    <sheet name="Cover" sheetId="1" state="visible" r:id="rId2"/>
    <sheet name="Service Req." sheetId="2" state="visible" r:id="rId3"/>
    <sheet name="Architectural Fee" sheetId="3" state="visible" r:id="rId4"/>
    <sheet name="Professional Fees" sheetId="4" state="visible" r:id="rId5"/>
    <sheet name="Data &amp; Calc Sheet" sheetId="5" state="hidden" r:id="rId6"/>
    <sheet name="Disclaimer" sheetId="6" state="visible" r:id="rId7"/>
  </sheets>
  <calcPr iterateCount="100" refMode="A1" iterate="false" iterateDelta="0.0001"/>
  <extLst>
    <ext xmlns:loext="http://schemas.libreoffice.org/" uri="{7626C862-2A13-11E5-B345-FEFF819CDC9F}">
      <loext:extCalcPr stringRefSyntax="ExcelA1"/>
    </ext>
  </extLst>
</workbook>
</file>

<file path=xl/comments2.xml><?xml version="1.0" encoding="utf-8"?>
<comments xmlns="http://schemas.openxmlformats.org/spreadsheetml/2006/main" xmlns:xdr="http://schemas.openxmlformats.org/drawingml/2006/spreadsheetDrawing">
  <authors>
    <author> </author>
  </authors>
  <commentList>
    <comment ref="C8" authorId="0">
      <text>
        <r>
          <rPr>
            <sz val="8"/>
            <rFont val="Arial"/>
            <family val="2"/>
            <charset val="1"/>
          </rPr>
          <t xml:space="preserve">Insert % of  the Project that is deemed to be Alterations
(not new work)</t>
        </r>
      </text>
    </comment>
    <comment ref="C10" authorId="0">
      <text>
        <r>
          <rPr>
            <sz val="8"/>
            <rFont val="Arial"/>
            <family val="2"/>
            <charset val="1"/>
          </rPr>
          <t xml:space="preserve">Select 'YES' or 'NO' to ensure the correct % value is calculated for work stages 5 &amp; 6.
Where 'NO' is selected fee for works stages 5 &amp; 6 is reduced by 10%</t>
        </r>
      </text>
    </comment>
    <comment ref="C12" authorId="0">
      <text>
        <r>
          <rPr>
            <sz val="8"/>
            <rFont val="Arial"/>
            <family val="2"/>
            <charset val="1"/>
          </rPr>
          <t xml:space="preserve">Insert % of  the Project that is deemed to be Heritage Restoration work.
(not new work)</t>
        </r>
      </text>
    </comment>
    <comment ref="C14" authorId="0">
      <text>
        <r>
          <rPr>
            <sz val="8"/>
            <rFont val="Arial"/>
            <family val="2"/>
            <charset val="1"/>
          </rPr>
          <t xml:space="preserve">Select 'YES' or 'NO' to ensure the correct % value is calculated for work stages 5 &amp; 6.
Where 'NO' is selected fee for works stages 5 &amp; 6 is reduced by 10%</t>
        </r>
      </text>
    </comment>
    <comment ref="D21" authorId="0">
      <text>
        <r>
          <rPr>
            <sz val="8"/>
            <rFont val="Arial"/>
            <family val="2"/>
            <charset val="1"/>
          </rPr>
          <t xml:space="preserve">Select 'YES' if Work Stage is to be included in the Standard Service to be provided.</t>
        </r>
      </text>
    </comment>
    <comment ref="D22" authorId="0">
      <text>
        <r>
          <rPr>
            <sz val="8"/>
            <rFont val="Arial"/>
            <family val="2"/>
            <charset val="1"/>
          </rPr>
          <t xml:space="preserve">Select 'YES' if Work Stage is to be included in the Standard Service to be provided.</t>
        </r>
      </text>
    </comment>
    <comment ref="D23" authorId="0">
      <text>
        <r>
          <rPr>
            <sz val="8"/>
            <rFont val="Arial"/>
            <family val="2"/>
            <charset val="1"/>
          </rPr>
          <t xml:space="preserve">Select 'YES' if Work Stage is to be included in the Standard Service to be provided.</t>
        </r>
      </text>
    </comment>
    <comment ref="D25" authorId="0">
      <text>
        <r>
          <rPr>
            <sz val="8"/>
            <rFont val="Arial"/>
            <family val="2"/>
            <charset val="1"/>
          </rPr>
          <t xml:space="preserve">Select 'YES' if Work Stage is to be included in the Standard Service to be provided.</t>
        </r>
      </text>
    </comment>
    <comment ref="D26" authorId="0">
      <text>
        <r>
          <rPr>
            <sz val="8"/>
            <rFont val="Arial"/>
            <family val="2"/>
            <charset val="1"/>
          </rPr>
          <t xml:space="preserve">Select 'YES' if Work Stage is to be included in the Standard Service to be provided.</t>
        </r>
      </text>
    </comment>
    <comment ref="D27" authorId="0">
      <text>
        <r>
          <rPr>
            <sz val="8"/>
            <rFont val="Arial"/>
            <family val="2"/>
            <charset val="1"/>
          </rPr>
          <t xml:space="preserve">Select 'YES' if Work Stage is to be included in the Standard Service to be provided.</t>
        </r>
      </text>
    </comment>
    <comment ref="D28" authorId="0">
      <text>
        <r>
          <rPr>
            <sz val="8"/>
            <rFont val="Arial"/>
            <family val="2"/>
            <charset val="1"/>
          </rPr>
          <t xml:space="preserve">Select 'YES' if Work Stage is to be included in the Standard Service to be provided.</t>
        </r>
      </text>
    </comment>
  </commentList>
</comments>
</file>

<file path=xl/comments4.xml><?xml version="1.0" encoding="utf-8"?>
<comments xmlns="http://schemas.openxmlformats.org/spreadsheetml/2006/main" xmlns:xdr="http://schemas.openxmlformats.org/drawingml/2006/spreadsheetDrawing">
  <authors>
    <author> </author>
  </authors>
  <commentList>
    <comment ref="E9" authorId="0">
      <text>
        <r>
          <rPr>
            <sz val="10"/>
            <rFont val="Arial"/>
            <family val="2"/>
            <charset val="1"/>
          </rPr>
          <t xml:space="preserve">Percentage values are editable to suit agreement with client if required.</t>
        </r>
      </text>
    </comment>
  </commentList>
</comments>
</file>

<file path=xl/sharedStrings.xml><?xml version="1.0" encoding="utf-8"?>
<sst xmlns="http://schemas.openxmlformats.org/spreadsheetml/2006/main" count="215" uniqueCount="135">
  <si>
    <t xml:space="preserve">Professional Fee Calculator – Architectural Service</t>
  </si>
  <si>
    <t xml:space="preserve">Version 1.2015</t>
  </si>
  <si>
    <t xml:space="preserve">Professional Fee Calculator</t>
  </si>
  <si>
    <t xml:space="preserve">Insert description of Project below</t>
  </si>
  <si>
    <t xml:space="preserve">Project </t>
  </si>
  <si>
    <t xml:space="preserve">Insert address of Project below</t>
  </si>
  <si>
    <t xml:space="preserve">Address </t>
  </si>
  <si>
    <t xml:space="preserve">Professional Fee Calculator designed to facilitate with the calculation of Professional Fees for Architectural Services rendered for projects as contemplated by the Architectural Professions Act, Act No 44 of 2000 and the National Building Regulations and Building Standards Act, 
Act No 107 of 1977.</t>
  </si>
  <si>
    <t xml:space="preserve">Based on Framework for Professional Fees Guideline published in Gazette No. 38863 of 2015.</t>
  </si>
  <si>
    <t xml:space="preserve">Tariff of Fee in terms of Board Notice 121 &amp; 122 of 2015.</t>
  </si>
  <si>
    <t xml:space="preserve">Professional Fees – Architectural Service</t>
  </si>
  <si>
    <t xml:space="preserve">Stage List</t>
  </si>
  <si>
    <t xml:space="preserve">--------</t>
  </si>
  <si>
    <t xml:space="preserve">Yes</t>
  </si>
  <si>
    <t xml:space="preserve">Project Budget : R</t>
  </si>
  <si>
    <t xml:space="preserve">excl. VAT</t>
  </si>
  <si>
    <t xml:space="preserve">No</t>
  </si>
  <si>
    <t xml:space="preserve">% of Work as Alterations</t>
  </si>
  <si>
    <t xml:space="preserve">Building Restoration – Heritage legislation :</t>
  </si>
  <si>
    <t xml:space="preserve">% of Work as Heritage Restoration :</t>
  </si>
  <si>
    <t xml:space="preserve">Principal Agent :</t>
  </si>
  <si>
    <t xml:space="preserve">Discount Offered :</t>
  </si>
  <si>
    <t xml:space="preserve">Work Stages to be Undertaken</t>
  </si>
  <si>
    <t xml:space="preserve">Work Stage</t>
  </si>
  <si>
    <t xml:space="preserve">Description</t>
  </si>
  <si>
    <t xml:space="preserve">Stage Included?</t>
  </si>
  <si>
    <t xml:space="preserve">Stage 1. Inception</t>
  </si>
  <si>
    <t xml:space="preserve">Receive, appraise and report on the client's requirements with regard to:
- the client's brief;
- the site and rights and constraints;
- budgetary constraints;
- the need for consultants;
- project programme;
- methods of contracting.</t>
  </si>
  <si>
    <t xml:space="preserve">Stage 2. Concept &amp; Viability</t>
  </si>
  <si>
    <t xml:space="preserve">Prepare an initial design and advise on:
- the intended space provisions and planning relationships;
- proposed materials and intended building services;
- the technical and functional characteristics of the design.
Check for conformity of the concept with the rights to the use of the land.
Review the anticipated cost of the project.
Review the project programme.</t>
  </si>
  <si>
    <t xml:space="preserve">Stage 3. Design Development</t>
  </si>
  <si>
    <t xml:space="preserve">Confirm the scope and complexity.
Review the design and consult with local and statutory authorities.
Develop and design, construction system, materials and components.
Incorporate and co-ordinate all services and the work of consultants.
Review the design, costing and programme with the consultants.</t>
  </si>
  <si>
    <t xml:space="preserve">Stage 4. Documentation &amp; Procurement</t>
  </si>
  <si>
    <t xml:space="preserve">Stage 4.1 Local Authority Submissions</t>
  </si>
  <si>
    <t xml:space="preserve">Prepare documentation sufficient for local authority submission:
Co-ordinate technical documentation with the consultants and complete primary co-ordination.
Prepare specifications for the works.
Review the costing and programme with the consultants.
Obtain the client's authority and submit documents for approval.</t>
  </si>
  <si>
    <t xml:space="preserve">Stage 4.2 Call for Tenders</t>
  </si>
  <si>
    <t xml:space="preserve">Complete construction documentation and proceed to call for tenders:
Obtain the client's authority to prepare documents for procuring offers for the execution of the works.
Obtain offers for the execution of the works.
Evaluate offers and recommend on the awarding the building contract.
Prepare the contract documentation and arrange the signing of the building contract.</t>
  </si>
  <si>
    <t xml:space="preserve">Stage 5 Construction</t>
  </si>
  <si>
    <t xml:space="preserve">Administer the Building Contract.
Give possession of the site to the contractor.
Issue construction documentation.
Initiate and/or check sub-contract design and documentation that are appropriate.
Inspect the works for conformity to the contract documentation and acceptable quality in terms of industry standards.
Administer and perform the duties and obligations assigned to the principle agent in the JBCC building contract, or fulfil the obligations provided for in other forms of the contract.
Issue the certificate of practical completion.
Assist the client in obtaining the occupation certificate.</t>
  </si>
  <si>
    <t xml:space="preserve">Stage 6. Close Out</t>
  </si>
  <si>
    <t xml:space="preserve">Facilitate the project close-out including the preparation of the necessary documentation to effect completion, handover and operation of the project.
When the contractor's obligations with respect to the building contract have been fulfilled, the architectural professional shall issue the certificates related to contract completion.
Provide the client with as-built drawings and relevant technical and contractual undertakings by the contractor and sub-contractors.</t>
  </si>
  <si>
    <t xml:space="preserve">Additional Services</t>
  </si>
  <si>
    <t xml:space="preserve">Special Design Services : R</t>
  </si>
  <si>
    <t xml:space="preserve">Special Management Services : R</t>
  </si>
  <si>
    <t xml:space="preserve">Special Studies : R</t>
  </si>
  <si>
    <t xml:space="preserve">Work on Existing Premises : R</t>
  </si>
  <si>
    <t xml:space="preserve">Other Services : R</t>
  </si>
  <si>
    <t xml:space="preserve">Copyright © 2015 - M. Keuter - Some Rights Reserved</t>
  </si>
  <si>
    <t xml:space="preserve">Insert logo</t>
  </si>
  <si>
    <t xml:space="preserve">Project</t>
  </si>
  <si>
    <t xml:space="preserve">Address</t>
  </si>
  <si>
    <t xml:space="preserve">Work Stages</t>
  </si>
  <si>
    <t xml:space="preserve">Fee Apportionment</t>
  </si>
  <si>
    <t xml:space="preserve">Stage 1. Inception : R</t>
  </si>
  <si>
    <t xml:space="preserve">Stage 2. Concept &amp; Viability : R</t>
  </si>
  <si>
    <t xml:space="preserve">Stage 3. Design Development : R</t>
  </si>
  <si>
    <t xml:space="preserve">Stage 4.1 Local Authority Submissions : R</t>
  </si>
  <si>
    <t xml:space="preserve">Stage 4.2 Call for Tenders : R</t>
  </si>
  <si>
    <t xml:space="preserve">Stage 5 Construction : R</t>
  </si>
  <si>
    <t xml:space="preserve">Stage 6. Close Out : R</t>
  </si>
  <si>
    <t xml:space="preserve">Sub-Total : R</t>
  </si>
  <si>
    <t xml:space="preserve">Discount offered :</t>
  </si>
  <si>
    <t xml:space="preserve">VAT : R</t>
  </si>
  <si>
    <t xml:space="preserve">@ 15%</t>
  </si>
  <si>
    <t xml:space="preserve">Total Fee : R</t>
  </si>
  <si>
    <t xml:space="preserve">Recommended scale of fees for Professional Architectural Services</t>
  </si>
  <si>
    <t xml:space="preserve">wef: 12 June 2015</t>
  </si>
  <si>
    <t xml:space="preserve">Cost Bracket</t>
  </si>
  <si>
    <t xml:space="preserve">Value of the Works (excl. VAT)</t>
  </si>
  <si>
    <t xml:space="preserve">Primary Fee</t>
  </si>
  <si>
    <t xml:space="preserve">Plus Secondary Fee</t>
  </si>
  <si>
    <t xml:space="preserve">From</t>
  </si>
  <si>
    <t xml:space="preserve">To</t>
  </si>
  <si>
    <t xml:space="preserve">Add %</t>
  </si>
  <si>
    <t xml:space="preserve">On Balance over</t>
  </si>
  <si>
    <t xml:space="preserve">A</t>
  </si>
  <si>
    <t xml:space="preserve">B</t>
  </si>
  <si>
    <t xml:space="preserve">C</t>
  </si>
  <si>
    <t xml:space="preserve">D</t>
  </si>
  <si>
    <t xml:space="preserve">E</t>
  </si>
  <si>
    <t xml:space="preserve">R</t>
  </si>
  <si>
    <t xml:space="preserve">%</t>
  </si>
  <si>
    <t xml:space="preserve">Formula:</t>
  </si>
  <si>
    <t xml:space="preserve">Professional Fee</t>
  </si>
  <si>
    <t xml:space="preserve">=</t>
  </si>
  <si>
    <r>
      <rPr>
        <sz val="10"/>
        <rFont val="Arial"/>
        <family val="2"/>
        <charset val="1"/>
      </rPr>
      <t xml:space="preserve">Primary Fee (</t>
    </r>
    <r>
      <rPr>
        <b val="true"/>
        <sz val="10"/>
        <rFont val="Arial"/>
        <family val="2"/>
        <charset val="1"/>
      </rPr>
      <t xml:space="preserve">C</t>
    </r>
    <r>
      <rPr>
        <sz val="10"/>
        <rFont val="Arial"/>
        <family val="2"/>
        <charset val="1"/>
      </rPr>
      <t xml:space="preserve">) for applicable Cost Bracket of Value of Works</t>
    </r>
  </si>
  <si>
    <t xml:space="preserve">+</t>
  </si>
  <si>
    <r>
      <rPr>
        <sz val="10"/>
        <rFont val="Arial"/>
        <family val="2"/>
        <charset val="1"/>
      </rPr>
      <t xml:space="preserve">Secondary Fee for applicable Cost Bracket of Value of Works calculated as (Applicable Value of Works minus column (</t>
    </r>
    <r>
      <rPr>
        <b val="true"/>
        <sz val="10"/>
        <rFont val="Arial"/>
        <family val="2"/>
        <charset val="1"/>
      </rPr>
      <t xml:space="preserve">E</t>
    </r>
    <r>
      <rPr>
        <sz val="10"/>
        <rFont val="Arial"/>
        <family val="2"/>
        <charset val="1"/>
      </rPr>
      <t xml:space="preserve">)) x % in terms of column (</t>
    </r>
    <r>
      <rPr>
        <b val="true"/>
        <sz val="10"/>
        <rFont val="Arial"/>
        <family val="2"/>
        <charset val="1"/>
      </rPr>
      <t xml:space="preserve">D</t>
    </r>
    <r>
      <rPr>
        <sz val="10"/>
        <rFont val="Arial"/>
        <family val="2"/>
        <charset val="1"/>
      </rPr>
      <t xml:space="preserve">)</t>
    </r>
  </si>
  <si>
    <t xml:space="preserve">Data &amp; Calculation Sheet</t>
  </si>
  <si>
    <t xml:space="preserve">DO NOT AFFECT CHANGES TO THIS SHEET</t>
  </si>
  <si>
    <t xml:space="preserve">% Alterations</t>
  </si>
  <si>
    <t xml:space="preserve">Sub-Total</t>
  </si>
  <si>
    <t xml:space="preserve">Alteration Allow</t>
  </si>
  <si>
    <t xml:space="preserve">Alteration Adjust</t>
  </si>
  <si>
    <t xml:space="preserve">Heritage</t>
  </si>
  <si>
    <t xml:space="preserve">Heritage Adjust</t>
  </si>
  <si>
    <t xml:space="preserve">Sub-Total Fee</t>
  </si>
  <si>
    <t xml:space="preserve">VAT @ 15%</t>
  </si>
  <si>
    <t xml:space="preserve">Total Fee</t>
  </si>
  <si>
    <t xml:space="preserve">Apportionment of Fee</t>
  </si>
  <si>
    <t xml:space="preserve">Proportion of fee</t>
  </si>
  <si>
    <t xml:space="preserve">Fee</t>
  </si>
  <si>
    <t xml:space="preserve">Cumulative %</t>
  </si>
  <si>
    <t xml:space="preserve">Cumulative Fee</t>
  </si>
  <si>
    <t xml:space="preserve">10% Reduction</t>
  </si>
  <si>
    <t xml:space="preserve">Reduced Service Fee</t>
  </si>
  <si>
    <t xml:space="preserve">Copyright &amp; Disclaimer</t>
  </si>
  <si>
    <t xml:space="preserve">Except where otherwise noted this work is licensed under Creative Commons Attribution-Noncommercial-No Derivative Works 2.5 South Africa License.</t>
  </si>
  <si>
    <t xml:space="preserve">Under this license</t>
  </si>
  <si>
    <t xml:space="preserve">You are free to:</t>
  </si>
  <si>
    <t xml:space="preserve">- Share :</t>
  </si>
  <si>
    <t xml:space="preserve">to copy, distribute and transmit the work</t>
  </si>
  <si>
    <t xml:space="preserve">( for permissions beyond the scope of this public license - contact the author )</t>
  </si>
  <si>
    <t xml:space="preserve">Under the following conditions:</t>
  </si>
  <si>
    <t xml:space="preserve">- Attribution:</t>
  </si>
  <si>
    <t xml:space="preserve">You must attribute the work in the manner specified by the author or licensor (but not in any way that suggests that they endorse you or your use of the work).</t>
  </si>
  <si>
    <t xml:space="preserve">- Noncommercial:</t>
  </si>
  <si>
    <t xml:space="preserve">You may not use this work for commercial purposes.</t>
  </si>
  <si>
    <t xml:space="preserve">- No Derivative Works:</t>
  </si>
  <si>
    <t xml:space="preserve">You may not alter, transform, or build upon this work.</t>
  </si>
  <si>
    <t xml:space="preserve">- For any reuse or distribution, you must make clear to others the license terms of this work.</t>
  </si>
  <si>
    <r>
      <rPr>
        <sz val="8"/>
        <rFont val="Arial"/>
        <family val="2"/>
        <charset val="1"/>
      </rPr>
      <t xml:space="preserve">The best way to do this is with a link to this</t>
    </r>
    <r>
      <rPr>
        <sz val="8"/>
        <color rgb="FF0000FF"/>
        <rFont val="Arial"/>
        <family val="2"/>
        <charset val="1"/>
      </rPr>
      <t xml:space="preserve">web page</t>
    </r>
    <r>
      <rPr>
        <sz val="8"/>
        <rFont val="Arial"/>
        <family val="2"/>
        <charset val="1"/>
      </rPr>
      <t xml:space="preserve">-</t>
    </r>
    <r>
      <rPr>
        <sz val="8"/>
        <color rgb="FF000000"/>
        <rFont val="Arial"/>
        <family val="2"/>
        <charset val="1"/>
      </rPr>
      <t xml:space="preserve">http://creativecommons.org/licenses/by-nc-nd/2.5/za/</t>
    </r>
    <r>
      <rPr>
        <sz val="8"/>
        <rFont val="Arial"/>
        <family val="2"/>
        <charset val="1"/>
      </rPr>
      <t xml:space="preserve">.</t>
    </r>
  </si>
  <si>
    <t xml:space="preserve">- Any of the above conditions can be waived if you get permission from the copyright holder.</t>
  </si>
  <si>
    <t xml:space="preserve">- Nothing in this license impairs or restricts the author's moral rights.</t>
  </si>
  <si>
    <t xml:space="preserve">To view  a copy of this license,</t>
  </si>
  <si>
    <t xml:space="preserve">visithttp://creativecommons.org/licenses/by-nc-nd/2.5/za/or</t>
  </si>
  <si>
    <t xml:space="preserve">send a letter to</t>
  </si>
  <si>
    <t xml:space="preserve">Creative Commons, 171 Second Street, Suite 300, San Francisco, California, 94105, USA or</t>
  </si>
  <si>
    <t xml:space="preserve">Creative Commons South Africa may be contacted at http://za.creativecommons.org</t>
  </si>
  <si>
    <t xml:space="preserve">Acknowledgment and Disclaimer</t>
  </si>
  <si>
    <t xml:space="preserve">The author offers all information and material VOETSTOOTS and makes no other representations or warranties of any kind concerning the information or material, express, implied, statutory or otherwise, including, without limitation, warranties of accuracy, content, completeness, reliability, or the presence or absence of errors, whether or not discoverable and if the information or material includes software, warranties of fitness for a particular purpose. Some jurisdictions do not allow the exclusion of implied warranties, so such exclusion may not apply to you.  In no event will the author be liable to you on any legal theory ( including contract, delict including negligence or gross negligence, or statutory claims ), for any special, incidental, consequential, punitive or exemplary damages / losses arising out of this license or the use of the information or material, even if the author has been advised of the possibility of such damages.</t>
  </si>
  <si>
    <t xml:space="preserve">Should any omissions or inaccuracies be identified you are requested to notify the author thereof.</t>
  </si>
  <si>
    <t xml:space="preserve">Suggestions for improvements, corrections, or similar may be submitted to the author for consideration.</t>
  </si>
  <si>
    <t xml:space="preserve">Po Box 160, Gillitts, 3603</t>
  </si>
  <si>
    <t xml:space="preserve">email: info@arcdirectory.co.za</t>
  </si>
</sst>
</file>

<file path=xl/styles.xml><?xml version="1.0" encoding="utf-8"?>
<styleSheet xmlns="http://schemas.openxmlformats.org/spreadsheetml/2006/main">
  <numFmts count="9">
    <numFmt numFmtId="164" formatCode="General"/>
    <numFmt numFmtId="165" formatCode="@"/>
    <numFmt numFmtId="166" formatCode="D\ MMMM\ YYYY"/>
    <numFmt numFmtId="167" formatCode="0%"/>
    <numFmt numFmtId="168" formatCode="0.00"/>
    <numFmt numFmtId="169" formatCode="#,##0.00"/>
    <numFmt numFmtId="170" formatCode="0"/>
    <numFmt numFmtId="171" formatCode="0.00%"/>
    <numFmt numFmtId="172" formatCode="#.00"/>
  </numFmts>
  <fonts count="17">
    <font>
      <sz val="10"/>
      <name val="Arial"/>
      <family val="2"/>
      <charset val="1"/>
    </font>
    <font>
      <sz val="10"/>
      <name val="Arial"/>
      <family val="0"/>
    </font>
    <font>
      <sz val="10"/>
      <name val="Arial"/>
      <family val="0"/>
    </font>
    <font>
      <sz val="10"/>
      <name val="Arial"/>
      <family val="0"/>
    </font>
    <font>
      <b val="true"/>
      <sz val="10"/>
      <name val="Arial"/>
      <family val="2"/>
      <charset val="1"/>
    </font>
    <font>
      <b val="true"/>
      <sz val="12"/>
      <color rgb="FF000080"/>
      <name val="Arial"/>
      <family val="2"/>
      <charset val="1"/>
    </font>
    <font>
      <i val="true"/>
      <sz val="8"/>
      <color rgb="FF4C4C4C"/>
      <name val="Arial"/>
      <family val="2"/>
      <charset val="1"/>
    </font>
    <font>
      <sz val="8"/>
      <name val="Arial"/>
      <family val="2"/>
      <charset val="1"/>
    </font>
    <font>
      <i val="true"/>
      <sz val="8"/>
      <name val="Arial"/>
      <family val="2"/>
      <charset val="1"/>
    </font>
    <font>
      <b val="true"/>
      <u val="single"/>
      <sz val="10"/>
      <name val="Arial"/>
      <family val="2"/>
      <charset val="1"/>
    </font>
    <font>
      <i val="true"/>
      <sz val="10"/>
      <name val="Arial"/>
      <family val="2"/>
      <charset val="1"/>
    </font>
    <font>
      <b val="true"/>
      <sz val="12"/>
      <color rgb="FF2300DC"/>
      <name val="Arial"/>
      <family val="2"/>
      <charset val="1"/>
    </font>
    <font>
      <b val="true"/>
      <sz val="10"/>
      <color rgb="FFFF0000"/>
      <name val="Arial"/>
      <family val="2"/>
      <charset val="1"/>
    </font>
    <font>
      <b val="true"/>
      <sz val="8"/>
      <name val="Arial"/>
      <family val="2"/>
      <charset val="1"/>
    </font>
    <font>
      <sz val="8"/>
      <color rgb="FF0000FF"/>
      <name val="Arial"/>
      <family val="2"/>
      <charset val="1"/>
    </font>
    <font>
      <sz val="8"/>
      <color rgb="FF000000"/>
      <name val="Arial"/>
      <family val="2"/>
      <charset val="1"/>
    </font>
    <font>
      <u val="single"/>
      <sz val="8"/>
      <name val="Arial"/>
      <family val="2"/>
      <charset val="1"/>
    </font>
  </fonts>
  <fills count="4">
    <fill>
      <patternFill patternType="none"/>
    </fill>
    <fill>
      <patternFill patternType="gray125"/>
    </fill>
    <fill>
      <patternFill patternType="solid">
        <fgColor rgb="FFE6E6E6"/>
        <bgColor rgb="FFFFFFCC"/>
      </patternFill>
    </fill>
    <fill>
      <patternFill patternType="solid">
        <fgColor rgb="FFFFFF99"/>
        <bgColor rgb="FFFFFFCC"/>
      </patternFill>
    </fill>
  </fills>
  <borders count="6">
    <border diagonalUp="false" diagonalDown="false">
      <left/>
      <right/>
      <top/>
      <bottom/>
      <diagonal/>
    </border>
    <border diagonalUp="false" diagonalDown="false">
      <left style="thin"/>
      <right style="thin"/>
      <top style="thin"/>
      <bottom style="thin"/>
      <diagonal/>
    </border>
    <border diagonalUp="false" diagonalDown="false">
      <left/>
      <right/>
      <top/>
      <bottom style="thin"/>
      <diagonal/>
    </border>
    <border diagonalUp="false" diagonalDown="false">
      <left/>
      <right/>
      <top style="thin"/>
      <bottom/>
      <diagonal/>
    </border>
    <border diagonalUp="false" diagonalDown="false">
      <left/>
      <right/>
      <top style="thin"/>
      <bottom style="thin"/>
      <diagonal/>
    </border>
    <border diagonalUp="false" diagonalDown="false">
      <left/>
      <right/>
      <top style="double"/>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08">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false" applyProtection="true">
      <alignment horizontal="general" vertical="bottom" textRotation="0" wrapText="false" indent="0" shrinkToFit="false"/>
      <protection locked="true" hidden="false"/>
    </xf>
    <xf numFmtId="164" fontId="4" fillId="0" borderId="0" xfId="0" applyFont="true" applyBorder="false" applyAlignment="true" applyProtection="true">
      <alignment horizontal="center" vertical="top" textRotation="0" wrapText="true" indent="0" shrinkToFit="false"/>
      <protection locked="true" hidden="false"/>
    </xf>
    <xf numFmtId="164" fontId="0" fillId="0" borderId="0" xfId="0" applyFont="true" applyBorder="false" applyAlignment="true" applyProtection="true">
      <alignment horizontal="general" vertical="top" textRotation="0" wrapText="false" indent="0" shrinkToFit="false"/>
      <protection locked="true" hidden="false"/>
    </xf>
    <xf numFmtId="164" fontId="5" fillId="0" borderId="0" xfId="0" applyFont="true" applyBorder="true" applyAlignment="true" applyProtection="true">
      <alignment horizontal="center" vertical="top" textRotation="0" wrapText="false" indent="0" shrinkToFit="false"/>
      <protection locked="true" hidden="false"/>
    </xf>
    <xf numFmtId="164" fontId="4" fillId="0" borderId="0" xfId="0" applyFont="true" applyBorder="false" applyAlignment="true" applyProtection="true">
      <alignment horizontal="center" vertical="top" textRotation="0" wrapText="false" indent="0" shrinkToFit="false"/>
      <protection locked="true" hidden="false"/>
    </xf>
    <xf numFmtId="164" fontId="0" fillId="0" borderId="0" xfId="0" applyFont="true" applyBorder="true" applyAlignment="true" applyProtection="true">
      <alignment horizontal="right" vertical="bottom" textRotation="0" wrapText="false" indent="0" shrinkToFit="false"/>
      <protection locked="true" hidden="false"/>
    </xf>
    <xf numFmtId="164" fontId="0" fillId="0" borderId="0" xfId="0" applyFont="true" applyBorder="false" applyAlignment="true" applyProtection="true">
      <alignment horizontal="right" vertical="bottom" textRotation="0" wrapText="false" indent="0" shrinkToFit="false"/>
      <protection locked="true" hidden="false"/>
    </xf>
    <xf numFmtId="164" fontId="4" fillId="0" borderId="0" xfId="0" applyFont="true" applyBorder="true" applyAlignment="true" applyProtection="true">
      <alignment horizontal="left" vertical="top" textRotation="0" wrapText="false" indent="0" shrinkToFit="false"/>
      <protection locked="true" hidden="false"/>
    </xf>
    <xf numFmtId="164" fontId="6" fillId="0" borderId="0" xfId="0" applyFont="true" applyBorder="true" applyAlignment="true" applyProtection="true">
      <alignment horizontal="left" vertical="center" textRotation="0" wrapText="false" indent="0" shrinkToFit="false"/>
      <protection locked="true" hidden="false"/>
    </xf>
    <xf numFmtId="164" fontId="4" fillId="0" borderId="0" xfId="0" applyFont="true" applyBorder="false" applyAlignment="true" applyProtection="true">
      <alignment horizontal="right" vertical="bottom" textRotation="0" wrapText="false" indent="0" shrinkToFit="false"/>
      <protection locked="true" hidden="false"/>
    </xf>
    <xf numFmtId="165" fontId="0" fillId="2" borderId="1" xfId="0" applyFont="true" applyBorder="true" applyAlignment="true" applyProtection="true">
      <alignment horizontal="center" vertical="center" textRotation="0" wrapText="false" indent="0" shrinkToFit="false"/>
      <protection locked="false" hidden="false"/>
    </xf>
    <xf numFmtId="164" fontId="0" fillId="0" borderId="0" xfId="0" applyFont="true" applyBorder="false" applyAlignment="false" applyProtection="true">
      <alignment horizontal="general" vertical="bottom" textRotation="0" wrapText="false" indent="0" shrinkToFit="false"/>
      <protection locked="true" hidden="false"/>
    </xf>
    <xf numFmtId="164" fontId="0" fillId="0" borderId="0" xfId="0" applyFont="true" applyBorder="true" applyAlignment="true" applyProtection="true">
      <alignment horizontal="general" vertical="top" textRotation="0" wrapText="true" indent="0" shrinkToFit="false"/>
      <protection locked="true" hidden="false"/>
    </xf>
    <xf numFmtId="164" fontId="0" fillId="0" borderId="0" xfId="0" applyFont="true" applyBorder="false" applyAlignment="true" applyProtection="true">
      <alignment horizontal="general" vertical="top" textRotation="0" wrapText="true" indent="0" shrinkToFit="false"/>
      <protection locked="true" hidden="false"/>
    </xf>
    <xf numFmtId="164" fontId="7" fillId="0" borderId="0" xfId="0" applyFont="true" applyBorder="true" applyAlignment="true" applyProtection="true">
      <alignment horizontal="general" vertical="top" textRotation="0" wrapText="true" indent="0" shrinkToFit="false"/>
      <protection locked="true" hidden="false"/>
    </xf>
    <xf numFmtId="164" fontId="5" fillId="0" borderId="0" xfId="0" applyFont="true" applyBorder="true" applyAlignment="true" applyProtection="true">
      <alignment horizontal="center" vertical="bottom" textRotation="0" wrapText="false" indent="0" shrinkToFit="false"/>
      <protection locked="true" hidden="false"/>
    </xf>
    <xf numFmtId="164" fontId="4" fillId="2" borderId="0" xfId="0" applyFont="true" applyBorder="true" applyAlignment="false" applyProtection="true">
      <alignment horizontal="general" vertical="bottom" textRotation="0" wrapText="false" indent="0" shrinkToFit="false"/>
      <protection locked="true" hidden="false"/>
    </xf>
    <xf numFmtId="166" fontId="0" fillId="0" borderId="0" xfId="0" applyFont="true" applyBorder="true" applyAlignment="true" applyProtection="true">
      <alignment horizontal="general" vertical="bottom" textRotation="0" wrapText="false" indent="0" shrinkToFit="false"/>
      <protection locked="true" hidden="false"/>
    </xf>
    <xf numFmtId="164" fontId="4" fillId="0" borderId="0" xfId="0" applyFont="true" applyBorder="false" applyAlignment="true" applyProtection="true">
      <alignment horizontal="center" vertical="bottom" textRotation="0" wrapText="false" indent="0" shrinkToFit="false"/>
      <protection locked="true" hidden="false"/>
    </xf>
    <xf numFmtId="164" fontId="0" fillId="0" borderId="0" xfId="0" applyFont="true" applyBorder="false" applyAlignment="true" applyProtection="true">
      <alignment horizontal="center" vertical="bottom" textRotation="0" wrapText="false" indent="0" shrinkToFit="false"/>
      <protection locked="true" hidden="false"/>
    </xf>
    <xf numFmtId="165" fontId="0" fillId="0" borderId="0" xfId="0" applyFont="true" applyBorder="true" applyAlignment="true" applyProtection="true">
      <alignment horizontal="center" vertical="bottom" textRotation="0" wrapText="false" indent="0" shrinkToFit="false"/>
      <protection locked="false" hidden="false"/>
    </xf>
    <xf numFmtId="164" fontId="0" fillId="2" borderId="1" xfId="0" applyFont="true" applyBorder="true" applyAlignment="true" applyProtection="true">
      <alignment horizontal="center" vertical="bottom" textRotation="0" wrapText="false" indent="0" shrinkToFit="false"/>
      <protection locked="false" hidden="false"/>
    </xf>
    <xf numFmtId="164" fontId="8" fillId="0" borderId="0" xfId="0" applyFont="true" applyBorder="false" applyAlignment="false" applyProtection="true">
      <alignment horizontal="general" vertical="bottom" textRotation="0" wrapText="false" indent="0" shrinkToFit="false"/>
      <protection locked="true" hidden="false"/>
    </xf>
    <xf numFmtId="164" fontId="0" fillId="0" borderId="0" xfId="0" applyFont="true" applyBorder="true" applyAlignment="true" applyProtection="true">
      <alignment horizontal="left" vertical="bottom" textRotation="0" wrapText="false" indent="0" shrinkToFit="false"/>
      <protection locked="true" hidden="false"/>
    </xf>
    <xf numFmtId="167" fontId="0" fillId="2" borderId="1" xfId="0" applyFont="true" applyBorder="true" applyAlignment="true" applyProtection="true">
      <alignment horizontal="center" vertical="bottom" textRotation="0" wrapText="false" indent="0" shrinkToFit="false"/>
      <protection locked="false" hidden="false"/>
    </xf>
    <xf numFmtId="167" fontId="0" fillId="0" borderId="0" xfId="0" applyFont="true" applyBorder="true" applyAlignment="true" applyProtection="true">
      <alignment horizontal="center" vertical="bottom" textRotation="0" wrapText="false" indent="0" shrinkToFit="false"/>
      <protection locked="true" hidden="false"/>
    </xf>
    <xf numFmtId="164" fontId="4" fillId="0" borderId="0" xfId="0" applyFont="true" applyBorder="true" applyAlignment="true" applyProtection="true">
      <alignment horizontal="right" vertical="center" textRotation="0" wrapText="false" indent="0" shrinkToFit="false"/>
      <protection locked="true" hidden="false"/>
    </xf>
    <xf numFmtId="164" fontId="4" fillId="0" borderId="0" xfId="0" applyFont="true" applyBorder="false" applyAlignment="true" applyProtection="true">
      <alignment horizontal="right" vertical="center" textRotation="0" wrapText="false" indent="0" shrinkToFit="false"/>
      <protection locked="true" hidden="false"/>
    </xf>
    <xf numFmtId="164" fontId="0" fillId="0" borderId="0" xfId="0" applyFont="true" applyBorder="true" applyAlignment="true" applyProtection="true">
      <alignment horizontal="center" vertical="bottom" textRotation="0" wrapText="false" indent="0" shrinkToFit="false"/>
      <protection locked="true" hidden="false"/>
    </xf>
    <xf numFmtId="164" fontId="9" fillId="0" borderId="0" xfId="0" applyFont="true" applyBorder="true" applyAlignment="true" applyProtection="true">
      <alignment horizontal="left" vertical="center" textRotation="0" wrapText="false" indent="0" shrinkToFit="false"/>
      <protection locked="true" hidden="false"/>
    </xf>
    <xf numFmtId="164" fontId="4" fillId="0" borderId="1" xfId="0" applyFont="true" applyBorder="true" applyAlignment="true" applyProtection="true">
      <alignment horizontal="center" vertical="bottom" textRotation="0" wrapText="false" indent="0" shrinkToFit="false"/>
      <protection locked="true" hidden="false"/>
    </xf>
    <xf numFmtId="164" fontId="4" fillId="0" borderId="1" xfId="0" applyFont="true" applyBorder="true" applyAlignment="true" applyProtection="true">
      <alignment horizontal="left" vertical="center" textRotation="90" wrapText="true" indent="0" shrinkToFit="false"/>
      <protection locked="true" hidden="false"/>
    </xf>
    <xf numFmtId="164" fontId="7" fillId="0" borderId="1" xfId="0" applyFont="true" applyBorder="true" applyAlignment="true" applyProtection="true">
      <alignment horizontal="general" vertical="bottom" textRotation="0" wrapText="true" indent="0" shrinkToFit="false"/>
      <protection locked="true" hidden="false"/>
    </xf>
    <xf numFmtId="164" fontId="0" fillId="2" borderId="1" xfId="0" applyFont="true" applyBorder="true" applyAlignment="true" applyProtection="true">
      <alignment horizontal="center" vertical="center" textRotation="0" wrapText="false" indent="0" shrinkToFit="false"/>
      <protection locked="false" hidden="false"/>
    </xf>
    <xf numFmtId="164" fontId="7" fillId="0" borderId="1" xfId="0" applyFont="true" applyBorder="true" applyAlignment="true" applyProtection="true">
      <alignment horizontal="general" vertical="top" textRotation="0" wrapText="true" indent="0" shrinkToFit="false"/>
      <protection locked="true" hidden="false"/>
    </xf>
    <xf numFmtId="164" fontId="4" fillId="0" borderId="1" xfId="0" applyFont="true" applyBorder="true" applyAlignment="false" applyProtection="true">
      <alignment horizontal="general" vertical="bottom" textRotation="0" wrapText="false" indent="0" shrinkToFit="false"/>
      <protection locked="true" hidden="false"/>
    </xf>
    <xf numFmtId="164" fontId="9" fillId="0" borderId="0" xfId="0" applyFont="true" applyBorder="false" applyAlignment="false" applyProtection="true">
      <alignment horizontal="general" vertical="bottom" textRotation="0" wrapText="false" indent="0" shrinkToFit="false"/>
      <protection locked="true" hidden="false"/>
    </xf>
    <xf numFmtId="164" fontId="0" fillId="0" borderId="0" xfId="0" applyFont="true" applyBorder="true" applyAlignment="true" applyProtection="true">
      <alignment horizontal="center" vertical="bottom" textRotation="0" wrapText="false" indent="0" shrinkToFit="false"/>
      <protection locked="false" hidden="false"/>
    </xf>
    <xf numFmtId="164" fontId="8" fillId="0" borderId="0" xfId="0" applyFont="true" applyBorder="true" applyAlignment="true" applyProtection="true">
      <alignment horizontal="right" vertical="top" textRotation="0" wrapText="false" indent="0" shrinkToFit="false"/>
      <protection locked="true" hidden="false"/>
    </xf>
    <xf numFmtId="164" fontId="0" fillId="0" borderId="0" xfId="0" applyFont="false" applyBorder="false" applyAlignment="false" applyProtection="true">
      <alignment horizontal="general" vertical="bottom" textRotation="0" wrapText="false" indent="0" shrinkToFit="false"/>
      <protection locked="false" hidden="false"/>
    </xf>
    <xf numFmtId="164" fontId="0" fillId="0" borderId="0" xfId="0" applyFont="true" applyBorder="false" applyAlignment="false" applyProtection="true">
      <alignment horizontal="general" vertical="bottom" textRotation="0" wrapText="false" indent="0" shrinkToFit="false"/>
      <protection locked="false" hidden="false"/>
    </xf>
    <xf numFmtId="164" fontId="4" fillId="0" borderId="0" xfId="0" applyFont="true" applyBorder="true" applyAlignment="true" applyProtection="true">
      <alignment horizontal="center" vertical="center" textRotation="0" wrapText="false" indent="0" shrinkToFit="false"/>
      <protection locked="false" hidden="false"/>
    </xf>
    <xf numFmtId="164" fontId="10" fillId="0" borderId="0" xfId="0" applyFont="true" applyBorder="false" applyAlignment="false" applyProtection="true">
      <alignment horizontal="general" vertical="bottom" textRotation="0" wrapText="false" indent="0" shrinkToFit="false"/>
      <protection locked="false" hidden="false"/>
    </xf>
    <xf numFmtId="164" fontId="11" fillId="0" borderId="0" xfId="0" applyFont="true" applyBorder="false" applyAlignment="true" applyProtection="true">
      <alignment horizontal="center" vertical="bottom" textRotation="0" wrapText="false" indent="0" shrinkToFit="false"/>
      <protection locked="false" hidden="false"/>
    </xf>
    <xf numFmtId="164" fontId="4" fillId="0" borderId="0" xfId="0" applyFont="true" applyBorder="false" applyAlignment="false" applyProtection="true">
      <alignment horizontal="general" vertical="bottom" textRotation="0" wrapText="false" indent="0" shrinkToFit="false"/>
      <protection locked="true" hidden="false"/>
    </xf>
    <xf numFmtId="166" fontId="0" fillId="0" borderId="0" xfId="0" applyFont="true" applyBorder="false" applyAlignment="false" applyProtection="true">
      <alignment horizontal="general" vertical="bottom" textRotation="0" wrapText="false" indent="0" shrinkToFit="false"/>
      <protection locked="true" hidden="false"/>
    </xf>
    <xf numFmtId="164" fontId="0" fillId="0" borderId="1" xfId="0" applyFont="true" applyBorder="true" applyAlignment="true" applyProtection="true">
      <alignment horizontal="center" vertical="bottom" textRotation="0" wrapText="false" indent="0" shrinkToFit="false"/>
      <protection locked="true" hidden="false"/>
    </xf>
    <xf numFmtId="168" fontId="0" fillId="0" borderId="1" xfId="0" applyFont="true" applyBorder="true" applyAlignment="true" applyProtection="true">
      <alignment horizontal="center" vertical="bottom" textRotation="0" wrapText="false" indent="0" shrinkToFit="false"/>
      <protection locked="true" hidden="false"/>
    </xf>
    <xf numFmtId="167" fontId="0" fillId="0" borderId="1" xfId="0" applyFont="true" applyBorder="true" applyAlignment="true" applyProtection="true">
      <alignment horizontal="center" vertical="bottom" textRotation="0" wrapText="false" indent="0" shrinkToFit="false"/>
      <protection locked="true" hidden="false"/>
    </xf>
    <xf numFmtId="164" fontId="4" fillId="0" borderId="2" xfId="0" applyFont="true" applyBorder="true" applyAlignment="true" applyProtection="true">
      <alignment horizontal="center" vertical="bottom" textRotation="0" wrapText="false" indent="0" shrinkToFit="false"/>
      <protection locked="true" hidden="false"/>
    </xf>
    <xf numFmtId="164" fontId="0" fillId="0" borderId="0" xfId="0" applyFont="true" applyBorder="false" applyAlignment="true" applyProtection="true">
      <alignment horizontal="right" vertical="center" textRotation="0" wrapText="false" indent="0" shrinkToFit="false"/>
      <protection locked="true" hidden="false"/>
    </xf>
    <xf numFmtId="169" fontId="0" fillId="0" borderId="0" xfId="0" applyFont="true" applyBorder="false" applyAlignment="true" applyProtection="true">
      <alignment horizontal="center" vertical="bottom" textRotation="0" wrapText="false" indent="0" shrinkToFit="false"/>
      <protection locked="true" hidden="false"/>
    </xf>
    <xf numFmtId="164" fontId="4" fillId="0" borderId="2" xfId="0" applyFont="true" applyBorder="true" applyAlignment="true" applyProtection="true">
      <alignment horizontal="center" vertical="center" textRotation="0" wrapText="false" indent="0" shrinkToFit="false"/>
      <protection locked="true" hidden="false"/>
    </xf>
    <xf numFmtId="169" fontId="0" fillId="0" borderId="2" xfId="0" applyFont="true" applyBorder="true" applyAlignment="true" applyProtection="true">
      <alignment horizontal="center" vertical="bottom" textRotation="0" wrapText="false" indent="0" shrinkToFit="false"/>
      <protection locked="true" hidden="false"/>
    </xf>
    <xf numFmtId="169" fontId="0" fillId="0" borderId="0" xfId="0" applyFont="true" applyBorder="false" applyAlignment="false" applyProtection="true">
      <alignment horizontal="general" vertical="bottom" textRotation="0" wrapText="false" indent="0" shrinkToFit="false"/>
      <protection locked="true" hidden="false"/>
    </xf>
    <xf numFmtId="169" fontId="0" fillId="0" borderId="3" xfId="0" applyFont="true" applyBorder="true" applyAlignment="true" applyProtection="true">
      <alignment horizontal="center" vertical="bottom" textRotation="0" wrapText="false" indent="0" shrinkToFit="false"/>
      <protection locked="true" hidden="false"/>
    </xf>
    <xf numFmtId="167" fontId="0" fillId="0" borderId="2" xfId="0" applyFont="true" applyBorder="true" applyAlignment="true" applyProtection="true">
      <alignment horizontal="center" vertical="bottom" textRotation="0" wrapText="false" indent="0" shrinkToFit="false"/>
      <protection locked="false" hidden="false"/>
    </xf>
    <xf numFmtId="169" fontId="0" fillId="0" borderId="4" xfId="0" applyFont="true" applyBorder="true" applyAlignment="true" applyProtection="true">
      <alignment horizontal="center" vertical="bottom" textRotation="0" wrapText="false" indent="0" shrinkToFit="false"/>
      <protection locked="true" hidden="false"/>
    </xf>
    <xf numFmtId="169" fontId="0" fillId="0" borderId="0" xfId="0" applyFont="true" applyBorder="true" applyAlignment="true" applyProtection="true">
      <alignment horizontal="center" vertical="bottom" textRotation="0" wrapText="false" indent="0" shrinkToFit="false"/>
      <protection locked="true" hidden="false"/>
    </xf>
    <xf numFmtId="169" fontId="4" fillId="0" borderId="5" xfId="0" applyFont="true" applyBorder="true" applyAlignment="true" applyProtection="true">
      <alignment horizontal="center" vertical="bottom" textRotation="0" wrapText="false" indent="0" shrinkToFit="false"/>
      <protection locked="true" hidden="false"/>
    </xf>
    <xf numFmtId="168" fontId="0" fillId="0" borderId="0" xfId="0" applyFont="true" applyBorder="true" applyAlignment="true" applyProtection="true">
      <alignment horizontal="center" vertical="bottom" textRotation="0" wrapText="false" indent="0" shrinkToFit="false"/>
      <protection locked="true" hidden="false"/>
    </xf>
    <xf numFmtId="164" fontId="0" fillId="0" borderId="0" xfId="0" applyFont="true" applyBorder="false" applyAlignment="true" applyProtection="true">
      <alignment horizontal="general" vertical="bottom" textRotation="0" wrapText="false" indent="0" shrinkToFit="false"/>
      <protection locked="true" hidden="false"/>
    </xf>
    <xf numFmtId="164" fontId="4" fillId="2" borderId="0" xfId="0" applyFont="true" applyBorder="true" applyAlignment="true" applyProtection="true">
      <alignment horizontal="left" vertical="bottom" textRotation="0" wrapText="false" indent="0" shrinkToFit="false"/>
      <protection locked="true" hidden="false"/>
    </xf>
    <xf numFmtId="164" fontId="4" fillId="0" borderId="0" xfId="0" applyFont="true" applyBorder="false" applyAlignment="true" applyProtection="true">
      <alignment horizontal="left" vertical="bottom" textRotation="0" wrapText="false" indent="0" shrinkToFit="false"/>
      <protection locked="true" hidden="false"/>
    </xf>
    <xf numFmtId="164" fontId="4" fillId="0" borderId="1" xfId="0" applyFont="true" applyBorder="true" applyAlignment="true" applyProtection="true">
      <alignment horizontal="center" vertical="center" textRotation="0" wrapText="true" indent="0" shrinkToFit="false"/>
      <protection locked="true" hidden="false"/>
    </xf>
    <xf numFmtId="164" fontId="0" fillId="0" borderId="1" xfId="0" applyFont="false" applyBorder="true" applyAlignment="true" applyProtection="true">
      <alignment horizontal="center" vertical="bottom" textRotation="0" wrapText="false" indent="0" shrinkToFit="false"/>
      <protection locked="true" hidden="false"/>
    </xf>
    <xf numFmtId="164" fontId="10" fillId="0" borderId="1" xfId="0" applyFont="true" applyBorder="true" applyAlignment="true" applyProtection="true">
      <alignment horizontal="center" vertical="bottom" textRotation="0" wrapText="false" indent="0" shrinkToFit="false"/>
      <protection locked="true" hidden="false"/>
    </xf>
    <xf numFmtId="164" fontId="0" fillId="3" borderId="1" xfId="0" applyFont="true" applyBorder="true" applyAlignment="true" applyProtection="true">
      <alignment horizontal="center" vertical="bottom" textRotation="0" wrapText="false" indent="0" shrinkToFit="false"/>
      <protection locked="true" hidden="false"/>
    </xf>
    <xf numFmtId="164" fontId="0" fillId="3" borderId="1" xfId="0" applyFont="false" applyBorder="true" applyAlignment="true" applyProtection="true">
      <alignment horizontal="center" vertical="bottom" textRotation="0" wrapText="false" indent="0" shrinkToFit="false"/>
      <protection locked="true" hidden="false"/>
    </xf>
    <xf numFmtId="165" fontId="4" fillId="0" borderId="0" xfId="0" applyFont="true" applyBorder="false" applyAlignment="true" applyProtection="true">
      <alignment horizontal="general" vertical="bottom" textRotation="0" wrapText="false" indent="0" shrinkToFit="false"/>
      <protection locked="true" hidden="false"/>
    </xf>
    <xf numFmtId="164" fontId="0" fillId="0" borderId="0" xfId="0" applyFont="true" applyBorder="true" applyAlignment="true" applyProtection="true">
      <alignment horizontal="center" vertical="center" textRotation="0" wrapText="false" indent="0" shrinkToFit="false"/>
      <protection locked="true" hidden="false"/>
    </xf>
    <xf numFmtId="165" fontId="0" fillId="0" borderId="0" xfId="0" applyFont="true" applyBorder="false" applyAlignment="true" applyProtection="true">
      <alignment horizontal="general" vertical="bottom" textRotation="0" wrapText="false" indent="0" shrinkToFit="false"/>
      <protection locked="true" hidden="false"/>
    </xf>
    <xf numFmtId="164" fontId="0" fillId="0" borderId="0" xfId="0" applyFont="true" applyBorder="true" applyAlignment="true" applyProtection="true">
      <alignment horizontal="center" vertical="center" textRotation="0" wrapText="true" indent="0" shrinkToFit="false"/>
      <protection locked="true" hidden="false"/>
    </xf>
    <xf numFmtId="164" fontId="0" fillId="0" borderId="0" xfId="0" applyFont="true" applyBorder="false" applyAlignment="true" applyProtection="true">
      <alignment horizontal="center" vertical="center" textRotation="0" wrapText="true" indent="0" shrinkToFit="false"/>
      <protection locked="true" hidden="false"/>
    </xf>
    <xf numFmtId="164" fontId="0" fillId="2" borderId="0" xfId="0" applyFont="true" applyBorder="true" applyAlignment="false" applyProtection="true">
      <alignment horizontal="general" vertical="bottom" textRotation="0" wrapText="false" indent="0" shrinkToFit="false"/>
      <protection locked="true" hidden="false"/>
    </xf>
    <xf numFmtId="164" fontId="0" fillId="2" borderId="0" xfId="0" applyFont="true" applyBorder="false" applyAlignment="false" applyProtection="true">
      <alignment horizontal="general" vertical="bottom" textRotation="0" wrapText="false" indent="0" shrinkToFit="false"/>
      <protection locked="true" hidden="false"/>
    </xf>
    <xf numFmtId="164" fontId="12" fillId="0" borderId="0" xfId="0" applyFont="true" applyBorder="true" applyAlignment="true" applyProtection="true">
      <alignment horizontal="center" vertical="bottom" textRotation="0" wrapText="false" indent="0" shrinkToFit="false"/>
      <protection locked="true" hidden="false"/>
    </xf>
    <xf numFmtId="164" fontId="4" fillId="0" borderId="1" xfId="0" applyFont="true" applyBorder="true" applyAlignment="true" applyProtection="true">
      <alignment horizontal="center" vertical="center" textRotation="0" wrapText="false" indent="0" shrinkToFit="false"/>
      <protection locked="true" hidden="false"/>
    </xf>
    <xf numFmtId="164" fontId="0" fillId="0" borderId="1" xfId="0" applyFont="false" applyBorder="true" applyAlignment="false" applyProtection="true">
      <alignment horizontal="general" vertical="bottom" textRotation="0" wrapText="false" indent="0" shrinkToFit="false"/>
      <protection locked="true" hidden="false"/>
    </xf>
    <xf numFmtId="164" fontId="0" fillId="0" borderId="0" xfId="0" applyFont="true" applyBorder="true" applyAlignment="false" applyProtection="true">
      <alignment horizontal="general" vertical="bottom" textRotation="0" wrapText="false" indent="0" shrinkToFit="false"/>
      <protection locked="true" hidden="false"/>
    </xf>
    <xf numFmtId="168" fontId="4" fillId="0" borderId="1" xfId="0" applyFont="true" applyBorder="true" applyAlignment="true" applyProtection="true">
      <alignment horizontal="center" vertical="bottom" textRotation="0" wrapText="false" indent="0" shrinkToFit="false"/>
      <protection locked="true" hidden="false"/>
    </xf>
    <xf numFmtId="170" fontId="4" fillId="0" borderId="1" xfId="0" applyFont="true" applyBorder="true" applyAlignment="true" applyProtection="true">
      <alignment horizontal="center" vertical="bottom" textRotation="0" wrapText="false" indent="0" shrinkToFit="false"/>
      <protection locked="true" hidden="false"/>
    </xf>
    <xf numFmtId="168" fontId="0" fillId="0" borderId="0" xfId="0" applyFont="true" applyBorder="false" applyAlignment="true" applyProtection="true">
      <alignment horizontal="center" vertical="bottom" textRotation="0" wrapText="false" indent="0" shrinkToFit="false"/>
      <protection locked="true" hidden="false"/>
    </xf>
    <xf numFmtId="171" fontId="0" fillId="0" borderId="0" xfId="0" applyFont="true" applyBorder="false" applyAlignment="true" applyProtection="true">
      <alignment horizontal="center" vertical="bottom" textRotation="0" wrapText="false" indent="0" shrinkToFit="false"/>
      <protection locked="true" hidden="false"/>
    </xf>
    <xf numFmtId="167" fontId="0" fillId="0" borderId="0" xfId="0" applyFont="true" applyBorder="false" applyAlignment="true" applyProtection="true">
      <alignment horizontal="center" vertical="bottom" textRotation="0" wrapText="false" indent="0" shrinkToFit="false"/>
      <protection locked="true" hidden="false"/>
    </xf>
    <xf numFmtId="164" fontId="0" fillId="0" borderId="1" xfId="0" applyFont="true" applyBorder="true" applyAlignment="false" applyProtection="true">
      <alignment horizontal="general" vertical="bottom" textRotation="0" wrapText="false" indent="0" shrinkToFit="false"/>
      <protection locked="true" hidden="false"/>
    </xf>
    <xf numFmtId="167" fontId="10" fillId="0" borderId="1" xfId="0" applyFont="true" applyBorder="true" applyAlignment="true" applyProtection="true">
      <alignment horizontal="center" vertical="bottom" textRotation="0" wrapText="false" indent="0" shrinkToFit="false"/>
      <protection locked="true" hidden="false"/>
    </xf>
    <xf numFmtId="164" fontId="0" fillId="0" borderId="2" xfId="0" applyFont="true" applyBorder="true" applyAlignment="false" applyProtection="true">
      <alignment horizontal="general" vertical="bottom" textRotation="0" wrapText="false" indent="0" shrinkToFit="false"/>
      <protection locked="true" hidden="false"/>
    </xf>
    <xf numFmtId="172" fontId="0" fillId="0" borderId="2" xfId="0" applyFont="true" applyBorder="true" applyAlignment="true" applyProtection="true">
      <alignment horizontal="center" vertical="bottom" textRotation="0" wrapText="false" indent="0" shrinkToFit="false"/>
      <protection locked="true" hidden="false"/>
    </xf>
    <xf numFmtId="164" fontId="0" fillId="0" borderId="2" xfId="0" applyFont="true" applyBorder="true" applyAlignment="true" applyProtection="true">
      <alignment horizontal="center" vertical="bottom" textRotation="0" wrapText="false" indent="0" shrinkToFit="false"/>
      <protection locked="true" hidden="false"/>
    </xf>
    <xf numFmtId="168" fontId="0" fillId="0" borderId="1" xfId="0" applyFont="false" applyBorder="true" applyAlignment="true" applyProtection="true">
      <alignment horizontal="center" vertical="bottom" textRotation="0" wrapText="false" indent="0" shrinkToFit="false"/>
      <protection locked="true" hidden="false"/>
    </xf>
    <xf numFmtId="164" fontId="0" fillId="0" borderId="4" xfId="0" applyFont="true" applyBorder="true" applyAlignment="false" applyProtection="true">
      <alignment horizontal="general" vertical="bottom" textRotation="0" wrapText="false" indent="0" shrinkToFit="false"/>
      <protection locked="true" hidden="false"/>
    </xf>
    <xf numFmtId="164" fontId="0" fillId="0" borderId="4" xfId="0" applyFont="true" applyBorder="true" applyAlignment="true" applyProtection="true">
      <alignment horizontal="center" vertical="bottom" textRotation="0" wrapText="false" indent="0" shrinkToFit="false"/>
      <protection locked="true" hidden="false"/>
    </xf>
    <xf numFmtId="164" fontId="5" fillId="0" borderId="0" xfId="0" applyFont="true" applyBorder="true" applyAlignment="true" applyProtection="false">
      <alignment horizontal="center" vertical="bottom" textRotation="0" wrapText="fals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xf numFmtId="164" fontId="7" fillId="2" borderId="0" xfId="0" applyFont="true" applyBorder="true" applyAlignment="false" applyProtection="false">
      <alignment horizontal="general" vertical="bottom" textRotation="0" wrapText="false" indent="0" shrinkToFit="false"/>
      <protection locked="true" hidden="false"/>
    </xf>
    <xf numFmtId="164" fontId="7" fillId="0" borderId="0" xfId="0" applyFont="true" applyBorder="true" applyAlignment="true" applyProtection="false">
      <alignment horizontal="general" vertical="top" textRotation="0" wrapText="false" indent="0" shrinkToFit="false"/>
      <protection locked="true" hidden="false"/>
    </xf>
    <xf numFmtId="164" fontId="7" fillId="0" borderId="0" xfId="0" applyFont="true" applyBorder="true" applyAlignment="true" applyProtection="false">
      <alignment horizontal="general" vertical="top" textRotation="0" wrapText="true" indent="0" shrinkToFit="false"/>
      <protection locked="true" hidden="false"/>
    </xf>
    <xf numFmtId="164" fontId="13" fillId="0" borderId="0" xfId="0" applyFont="true" applyBorder="true" applyAlignment="true" applyProtection="false">
      <alignment horizontal="left" vertical="top" textRotation="0" wrapText="false" indent="6" shrinkToFit="false"/>
      <protection locked="true" hidden="false"/>
    </xf>
    <xf numFmtId="164" fontId="7" fillId="0" borderId="0" xfId="0" applyFont="true" applyBorder="true" applyAlignment="true" applyProtection="false">
      <alignment horizontal="left" vertical="top" textRotation="0" wrapText="false" indent="9" shrinkToFit="false"/>
      <protection locked="true" hidden="false"/>
    </xf>
    <xf numFmtId="164" fontId="7" fillId="0" borderId="0" xfId="0" applyFont="true" applyBorder="false" applyAlignment="true" applyProtection="false">
      <alignment horizontal="general" vertical="top" textRotation="0" wrapText="false" indent="0" shrinkToFit="false"/>
      <protection locked="true" hidden="false"/>
    </xf>
    <xf numFmtId="164" fontId="7" fillId="0" borderId="0" xfId="0" applyFont="true" applyBorder="true" applyAlignment="true" applyProtection="false">
      <alignment horizontal="left" vertical="top" textRotation="0" wrapText="true" indent="9" shrinkToFit="false"/>
      <protection locked="true" hidden="false"/>
    </xf>
    <xf numFmtId="164" fontId="7" fillId="0" borderId="0" xfId="0" applyFont="true" applyBorder="true" applyAlignment="true" applyProtection="false">
      <alignment horizontal="left" vertical="top" textRotation="0" wrapText="false" indent="6" shrinkToFit="false"/>
      <protection locked="true" hidden="false"/>
    </xf>
    <xf numFmtId="164" fontId="14" fillId="0" borderId="0" xfId="0" applyFont="true" applyBorder="true" applyAlignment="true" applyProtection="false">
      <alignment horizontal="general" vertical="top" textRotation="0" wrapText="false" indent="0" shrinkToFit="false"/>
      <protection locked="true" hidden="false"/>
    </xf>
    <xf numFmtId="164" fontId="16" fillId="0" borderId="0" xfId="0" applyFont="true" applyBorder="false" applyAlignment="true" applyProtection="false">
      <alignment horizontal="general" vertical="top" textRotation="0" wrapText="false" indent="0" shrinkToFit="false"/>
      <protection locked="true" hidden="false"/>
    </xf>
    <xf numFmtId="164" fontId="16" fillId="0" borderId="0" xfId="0" applyFont="true" applyBorder="true" applyAlignment="true" applyProtection="false">
      <alignment horizontal="general" vertical="top" textRotation="0" wrapText="false" indent="0" shrinkToFit="false"/>
      <protection locked="true" hidden="false"/>
    </xf>
    <xf numFmtId="164" fontId="7" fillId="0" borderId="0" xfId="0" applyFont="true" applyBorder="true" applyAlignment="true" applyProtection="false">
      <alignment horizontal="left" vertical="center" textRotation="0" wrapText="false" indent="0" shrinkToFit="false"/>
      <protection locked="true" hidden="false"/>
    </xf>
  </cellXfs>
  <cellStyles count="6">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s>
  <colors>
    <indexedColors>
      <rgbColor rgb="FF000000"/>
      <rgbColor rgb="FFE6E6E6"/>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2300DC"/>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4C4C4C"/>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7.png"/>
</Relationships>
</file>

<file path=xl/drawings/_rels/drawing4.xml.rels><?xml version="1.0" encoding="UTF-8"?>
<Relationships xmlns="http://schemas.openxmlformats.org/package/2006/relationships"><Relationship Id="rId1" Type="http://schemas.openxmlformats.org/officeDocument/2006/relationships/image" Target="../media/image8.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2</xdr:col>
      <xdr:colOff>0</xdr:colOff>
      <xdr:row>1</xdr:row>
      <xdr:rowOff>0</xdr:rowOff>
    </xdr:from>
    <xdr:to>
      <xdr:col>5</xdr:col>
      <xdr:colOff>254520</xdr:colOff>
      <xdr:row>4</xdr:row>
      <xdr:rowOff>64080</xdr:rowOff>
    </xdr:to>
    <xdr:pic>
      <xdr:nvPicPr>
        <xdr:cNvPr id="0" name="Picture 2" descr=""/>
        <xdr:cNvPicPr/>
      </xdr:nvPicPr>
      <xdr:blipFill>
        <a:blip r:embed="rId1"/>
        <a:stretch/>
      </xdr:blipFill>
      <xdr:spPr>
        <a:xfrm>
          <a:off x="1632960" y="161640"/>
          <a:ext cx="2704320" cy="550080"/>
        </a:xfrm>
        <a:prstGeom prst="rect">
          <a:avLst/>
        </a:prstGeom>
        <a:ln>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9</xdr:col>
      <xdr:colOff>628200</xdr:colOff>
      <xdr:row>26</xdr:row>
      <xdr:rowOff>1390320</xdr:rowOff>
    </xdr:to>
    <xdr:sp>
      <xdr:nvSpPr>
        <xdr:cNvPr id="1" name="CustomShape 1" hidden="1"/>
        <xdr:cNvSpPr/>
      </xdr:nvSpPr>
      <xdr:spPr>
        <a:xfrm>
          <a:off x="0" y="0"/>
          <a:ext cx="10001880" cy="9582840"/>
        </a:xfrm>
        <a:prstGeom prst="rect">
          <a:avLst/>
        </a:prstGeom>
        <a:solidFill>
          <a:srgbClr val="ffffff"/>
        </a:solidFill>
        <a:ln w="9360">
          <a:solidFill>
            <a:srgbClr val="000000"/>
          </a:solidFill>
          <a:miter/>
        </a:ln>
      </xdr:spPr>
      <xdr:style>
        <a:lnRef idx="0"/>
        <a:fillRef idx="0"/>
        <a:effectRef idx="0"/>
        <a:fontRef idx="minor"/>
      </xdr:style>
    </xdr:sp>
    <xdr:clientData/>
  </xdr:twoCellAnchor>
  <xdr:twoCellAnchor editAs="oneCell">
    <xdr:from>
      <xdr:col>0</xdr:col>
      <xdr:colOff>0</xdr:colOff>
      <xdr:row>0</xdr:row>
      <xdr:rowOff>0</xdr:rowOff>
    </xdr:from>
    <xdr:to>
      <xdr:col>9</xdr:col>
      <xdr:colOff>628200</xdr:colOff>
      <xdr:row>26</xdr:row>
      <xdr:rowOff>1390320</xdr:rowOff>
    </xdr:to>
    <xdr:sp>
      <xdr:nvSpPr>
        <xdr:cNvPr id="2" name="CustomShape 1" hidden="1"/>
        <xdr:cNvSpPr/>
      </xdr:nvSpPr>
      <xdr:spPr>
        <a:xfrm>
          <a:off x="0" y="0"/>
          <a:ext cx="10001880" cy="9582840"/>
        </a:xfrm>
        <a:prstGeom prst="rect">
          <a:avLst/>
        </a:prstGeom>
        <a:solidFill>
          <a:srgbClr val="ffffff"/>
        </a:solidFill>
        <a:ln w="9360">
          <a:solidFill>
            <a:srgbClr val="000000"/>
          </a:solidFill>
          <a:miter/>
        </a:ln>
      </xdr:spPr>
      <xdr:style>
        <a:lnRef idx="0"/>
        <a:fillRef idx="0"/>
        <a:effectRef idx="0"/>
        <a:fontRef idx="minor"/>
      </xdr:style>
    </xdr:sp>
    <xdr:clientData/>
  </xdr:twoCellAnchor>
  <xdr:twoCellAnchor editAs="oneCell">
    <xdr:from>
      <xdr:col>0</xdr:col>
      <xdr:colOff>0</xdr:colOff>
      <xdr:row>0</xdr:row>
      <xdr:rowOff>0</xdr:rowOff>
    </xdr:from>
    <xdr:to>
      <xdr:col>9</xdr:col>
      <xdr:colOff>628200</xdr:colOff>
      <xdr:row>26</xdr:row>
      <xdr:rowOff>1390320</xdr:rowOff>
    </xdr:to>
    <xdr:sp>
      <xdr:nvSpPr>
        <xdr:cNvPr id="3" name="CustomShape 1" hidden="1"/>
        <xdr:cNvSpPr/>
      </xdr:nvSpPr>
      <xdr:spPr>
        <a:xfrm>
          <a:off x="0" y="0"/>
          <a:ext cx="10001880" cy="9582840"/>
        </a:xfrm>
        <a:prstGeom prst="rect">
          <a:avLst/>
        </a:prstGeom>
        <a:solidFill>
          <a:srgbClr val="ffffff"/>
        </a:solidFill>
        <a:ln w="9360">
          <a:solidFill>
            <a:srgbClr val="000000"/>
          </a:solidFill>
          <a:miter/>
        </a:ln>
      </xdr:spPr>
      <xdr:style>
        <a:lnRef idx="0"/>
        <a:fillRef idx="0"/>
        <a:effectRef idx="0"/>
        <a:fontRef idx="minor"/>
      </xdr:style>
    </xdr:sp>
    <xdr:clientData/>
  </xdr:twoCellAnchor>
  <xdr:twoCellAnchor editAs="oneCell">
    <xdr:from>
      <xdr:col>0</xdr:col>
      <xdr:colOff>0</xdr:colOff>
      <xdr:row>0</xdr:row>
      <xdr:rowOff>0</xdr:rowOff>
    </xdr:from>
    <xdr:to>
      <xdr:col>9</xdr:col>
      <xdr:colOff>628200</xdr:colOff>
      <xdr:row>26</xdr:row>
      <xdr:rowOff>1390320</xdr:rowOff>
    </xdr:to>
    <xdr:sp>
      <xdr:nvSpPr>
        <xdr:cNvPr id="4" name="CustomShape 1" hidden="1"/>
        <xdr:cNvSpPr/>
      </xdr:nvSpPr>
      <xdr:spPr>
        <a:xfrm>
          <a:off x="0" y="0"/>
          <a:ext cx="10001880" cy="9582840"/>
        </a:xfrm>
        <a:prstGeom prst="rect">
          <a:avLst/>
        </a:prstGeom>
        <a:solidFill>
          <a:srgbClr val="ffffff"/>
        </a:solidFill>
        <a:ln w="9360">
          <a:solidFill>
            <a:srgbClr val="000000"/>
          </a:solidFill>
          <a:miter/>
        </a:ln>
      </xdr:spPr>
      <xdr:style>
        <a:lnRef idx="0"/>
        <a:fillRef idx="0"/>
        <a:effectRef idx="0"/>
        <a:fontRef idx="minor"/>
      </xdr:style>
    </xdr:sp>
    <xdr:clientData/>
  </xdr:twoCellAnchor>
  <xdr:twoCellAnchor editAs="oneCell">
    <xdr:from>
      <xdr:col>0</xdr:col>
      <xdr:colOff>0</xdr:colOff>
      <xdr:row>0</xdr:row>
      <xdr:rowOff>0</xdr:rowOff>
    </xdr:from>
    <xdr:to>
      <xdr:col>9</xdr:col>
      <xdr:colOff>628200</xdr:colOff>
      <xdr:row>26</xdr:row>
      <xdr:rowOff>1390320</xdr:rowOff>
    </xdr:to>
    <xdr:sp>
      <xdr:nvSpPr>
        <xdr:cNvPr id="5" name="CustomShape 1" hidden="1"/>
        <xdr:cNvSpPr/>
      </xdr:nvSpPr>
      <xdr:spPr>
        <a:xfrm>
          <a:off x="0" y="0"/>
          <a:ext cx="10001880" cy="9582840"/>
        </a:xfrm>
        <a:prstGeom prst="rect">
          <a:avLst/>
        </a:prstGeom>
        <a:solidFill>
          <a:srgbClr val="ffffff"/>
        </a:solidFill>
        <a:ln w="9360">
          <a:solidFill>
            <a:srgbClr val="000000"/>
          </a:solidFill>
          <a:miter/>
        </a:ln>
      </xdr:spPr>
      <xdr:style>
        <a:lnRef idx="0"/>
        <a:fillRef idx="0"/>
        <a:effectRef idx="0"/>
        <a:fontRef idx="minor"/>
      </xdr:style>
    </xdr:sp>
    <xdr:clientData/>
  </xdr:twoCellAnchor>
  <xdr:twoCellAnchor editAs="oneCell">
    <xdr:from>
      <xdr:col>0</xdr:col>
      <xdr:colOff>0</xdr:colOff>
      <xdr:row>0</xdr:row>
      <xdr:rowOff>0</xdr:rowOff>
    </xdr:from>
    <xdr:to>
      <xdr:col>9</xdr:col>
      <xdr:colOff>628200</xdr:colOff>
      <xdr:row>26</xdr:row>
      <xdr:rowOff>1390320</xdr:rowOff>
    </xdr:to>
    <xdr:sp>
      <xdr:nvSpPr>
        <xdr:cNvPr id="6" name="CustomShape 1" hidden="1"/>
        <xdr:cNvSpPr/>
      </xdr:nvSpPr>
      <xdr:spPr>
        <a:xfrm>
          <a:off x="0" y="0"/>
          <a:ext cx="10001880" cy="9582840"/>
        </a:xfrm>
        <a:prstGeom prst="rect">
          <a:avLst/>
        </a:prstGeom>
        <a:solidFill>
          <a:srgbClr val="ffffff"/>
        </a:solidFill>
        <a:ln w="9360">
          <a:solidFill>
            <a:srgbClr val="000000"/>
          </a:solidFill>
          <a:miter/>
        </a:ln>
      </xdr:spPr>
      <xdr:style>
        <a:lnRef idx="0"/>
        <a:fillRef idx="0"/>
        <a:effectRef idx="0"/>
        <a:fontRef idx="minor"/>
      </xdr:style>
    </xdr:sp>
    <xdr:clientData/>
  </xdr:twoCellAnchor>
  <xdr:twoCellAnchor editAs="oneCell">
    <xdr:from>
      <xdr:col>0</xdr:col>
      <xdr:colOff>0</xdr:colOff>
      <xdr:row>0</xdr:row>
      <xdr:rowOff>0</xdr:rowOff>
    </xdr:from>
    <xdr:to>
      <xdr:col>9</xdr:col>
      <xdr:colOff>628200</xdr:colOff>
      <xdr:row>26</xdr:row>
      <xdr:rowOff>1390320</xdr:rowOff>
    </xdr:to>
    <xdr:sp>
      <xdr:nvSpPr>
        <xdr:cNvPr id="7" name="CustomShape 1" hidden="1"/>
        <xdr:cNvSpPr/>
      </xdr:nvSpPr>
      <xdr:spPr>
        <a:xfrm>
          <a:off x="0" y="0"/>
          <a:ext cx="10001880" cy="9582840"/>
        </a:xfrm>
        <a:prstGeom prst="rect">
          <a:avLst/>
        </a:prstGeom>
        <a:solidFill>
          <a:srgbClr val="ffffff"/>
        </a:solidFill>
        <a:ln w="9360">
          <a:solidFill>
            <a:srgbClr val="000000"/>
          </a:solidFill>
          <a:miter/>
        </a:ln>
      </xdr:spPr>
      <xdr:style>
        <a:lnRef idx="0"/>
        <a:fillRef idx="0"/>
        <a:effectRef idx="0"/>
        <a:fontRef idx="minor"/>
      </xdr:style>
    </xdr:sp>
    <xdr:clientData/>
  </xdr:twoCellAnchor>
  <xdr:twoCellAnchor editAs="oneCell">
    <xdr:from>
      <xdr:col>0</xdr:col>
      <xdr:colOff>0</xdr:colOff>
      <xdr:row>0</xdr:row>
      <xdr:rowOff>0</xdr:rowOff>
    </xdr:from>
    <xdr:to>
      <xdr:col>9</xdr:col>
      <xdr:colOff>628200</xdr:colOff>
      <xdr:row>26</xdr:row>
      <xdr:rowOff>1390320</xdr:rowOff>
    </xdr:to>
    <xdr:sp>
      <xdr:nvSpPr>
        <xdr:cNvPr id="8" name="CustomShape 1" hidden="1"/>
        <xdr:cNvSpPr/>
      </xdr:nvSpPr>
      <xdr:spPr>
        <a:xfrm>
          <a:off x="0" y="0"/>
          <a:ext cx="10001880" cy="9582840"/>
        </a:xfrm>
        <a:prstGeom prst="rect">
          <a:avLst/>
        </a:prstGeom>
        <a:solidFill>
          <a:srgbClr val="ffffff"/>
        </a:solidFill>
        <a:ln w="9360">
          <a:solidFill>
            <a:srgbClr val="000000"/>
          </a:solidFill>
          <a:miter/>
        </a:ln>
      </xdr:spPr>
      <xdr:style>
        <a:lnRef idx="0"/>
        <a:fillRef idx="0"/>
        <a:effectRef idx="0"/>
        <a:fontRef idx="minor"/>
      </xdr:style>
    </xdr:sp>
    <xdr:clientData/>
  </xdr:twoCellAnchor>
  <xdr:twoCellAnchor editAs="oneCell">
    <xdr:from>
      <xdr:col>0</xdr:col>
      <xdr:colOff>0</xdr:colOff>
      <xdr:row>0</xdr:row>
      <xdr:rowOff>0</xdr:rowOff>
    </xdr:from>
    <xdr:to>
      <xdr:col>9</xdr:col>
      <xdr:colOff>628200</xdr:colOff>
      <xdr:row>26</xdr:row>
      <xdr:rowOff>1390320</xdr:rowOff>
    </xdr:to>
    <xdr:sp>
      <xdr:nvSpPr>
        <xdr:cNvPr id="9" name="CustomShape 1" hidden="1"/>
        <xdr:cNvSpPr/>
      </xdr:nvSpPr>
      <xdr:spPr>
        <a:xfrm>
          <a:off x="0" y="0"/>
          <a:ext cx="10001880" cy="9582840"/>
        </a:xfrm>
        <a:prstGeom prst="rect">
          <a:avLst/>
        </a:prstGeom>
        <a:solidFill>
          <a:srgbClr val="ffffff"/>
        </a:solidFill>
        <a:ln w="9360">
          <a:solidFill>
            <a:srgbClr val="000000"/>
          </a:solidFill>
          <a:miter/>
        </a:ln>
      </xdr:spPr>
      <xdr:style>
        <a:lnRef idx="0"/>
        <a:fillRef idx="0"/>
        <a:effectRef idx="0"/>
        <a:fontRef idx="minor"/>
      </xdr:style>
    </xdr:sp>
    <xdr:clientData/>
  </xdr:twoCellAnchor>
  <xdr:twoCellAnchor editAs="oneCell">
    <xdr:from>
      <xdr:col>0</xdr:col>
      <xdr:colOff>0</xdr:colOff>
      <xdr:row>0</xdr:row>
      <xdr:rowOff>0</xdr:rowOff>
    </xdr:from>
    <xdr:to>
      <xdr:col>9</xdr:col>
      <xdr:colOff>628200</xdr:colOff>
      <xdr:row>26</xdr:row>
      <xdr:rowOff>1390320</xdr:rowOff>
    </xdr:to>
    <xdr:sp>
      <xdr:nvSpPr>
        <xdr:cNvPr id="10" name="CustomShape 1" hidden="1"/>
        <xdr:cNvSpPr/>
      </xdr:nvSpPr>
      <xdr:spPr>
        <a:xfrm>
          <a:off x="0" y="0"/>
          <a:ext cx="10001880" cy="9582840"/>
        </a:xfrm>
        <a:prstGeom prst="rect">
          <a:avLst/>
        </a:prstGeom>
        <a:solidFill>
          <a:srgbClr val="ffffff"/>
        </a:solidFill>
        <a:ln w="9360">
          <a:solidFill>
            <a:srgbClr val="000000"/>
          </a:solidFill>
          <a:miter/>
        </a:ln>
      </xdr:spPr>
      <xdr:style>
        <a:lnRef idx="0"/>
        <a:fillRef idx="0"/>
        <a:effectRef idx="0"/>
        <a:fontRef idx="minor"/>
      </xdr:style>
    </xdr:sp>
    <xdr:clientData/>
  </xdr:twoCellAnchor>
  <xdr:twoCellAnchor editAs="oneCell">
    <xdr:from>
      <xdr:col>0</xdr:col>
      <xdr:colOff>0</xdr:colOff>
      <xdr:row>0</xdr:row>
      <xdr:rowOff>0</xdr:rowOff>
    </xdr:from>
    <xdr:to>
      <xdr:col>9</xdr:col>
      <xdr:colOff>628200</xdr:colOff>
      <xdr:row>26</xdr:row>
      <xdr:rowOff>1390320</xdr:rowOff>
    </xdr:to>
    <xdr:sp>
      <xdr:nvSpPr>
        <xdr:cNvPr id="11" name="CustomShape 1" hidden="1"/>
        <xdr:cNvSpPr/>
      </xdr:nvSpPr>
      <xdr:spPr>
        <a:xfrm>
          <a:off x="0" y="0"/>
          <a:ext cx="10001880" cy="9582840"/>
        </a:xfrm>
        <a:prstGeom prst="rect">
          <a:avLst/>
        </a:prstGeom>
        <a:solidFill>
          <a:srgbClr val="ffffff"/>
        </a:solidFill>
        <a:ln w="9360">
          <a:solidFill>
            <a:srgbClr val="000000"/>
          </a:solidFill>
          <a:miter/>
        </a:ln>
      </xdr:spPr>
      <xdr:style>
        <a:lnRef idx="0"/>
        <a:fillRef idx="0"/>
        <a:effectRef idx="0"/>
        <a:fontRef idx="minor"/>
      </xdr:style>
    </xdr:sp>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11</xdr:col>
      <xdr:colOff>294840</xdr:colOff>
      <xdr:row>56</xdr:row>
      <xdr:rowOff>114120</xdr:rowOff>
    </xdr:to>
    <xdr:sp>
      <xdr:nvSpPr>
        <xdr:cNvPr id="12" name="CustomShape 1" hidden="1"/>
        <xdr:cNvSpPr/>
      </xdr:nvSpPr>
      <xdr:spPr>
        <a:xfrm>
          <a:off x="0" y="0"/>
          <a:ext cx="10062360" cy="9532440"/>
        </a:xfrm>
        <a:prstGeom prst="rect">
          <a:avLst/>
        </a:prstGeom>
        <a:solidFill>
          <a:srgbClr val="ffffff"/>
        </a:solidFill>
        <a:ln w="9360">
          <a:solidFill>
            <a:srgbClr val="000000"/>
          </a:solidFill>
          <a:miter/>
        </a:ln>
      </xdr:spPr>
      <xdr:style>
        <a:lnRef idx="0"/>
        <a:fillRef idx="0"/>
        <a:effectRef idx="0"/>
        <a:fontRef idx="minor"/>
      </xdr:style>
    </xdr:sp>
    <xdr:clientData/>
  </xdr:twoCellAnchor>
</xdr:wsDr>
</file>

<file path=xl/drawings/drawing4.xml><?xml version="1.0" encoding="utf-8"?>
<xdr:wsDr xmlns:xdr="http://schemas.openxmlformats.org/drawingml/2006/spreadsheetDrawing" xmlns:a="http://schemas.openxmlformats.org/drawingml/2006/main" xmlns:r="http://schemas.openxmlformats.org/officeDocument/2006/relationships">
  <xdr:twoCellAnchor editAs="absolute">
    <xdr:from>
      <xdr:col>0</xdr:col>
      <xdr:colOff>40320</xdr:colOff>
      <xdr:row>3</xdr:row>
      <xdr:rowOff>11160</xdr:rowOff>
    </xdr:from>
    <xdr:to>
      <xdr:col>1</xdr:col>
      <xdr:colOff>106920</xdr:colOff>
      <xdr:row>5</xdr:row>
      <xdr:rowOff>42480</xdr:rowOff>
    </xdr:to>
    <xdr:pic>
      <xdr:nvPicPr>
        <xdr:cNvPr id="13" name="Graphics 2" descr=""/>
        <xdr:cNvPicPr/>
      </xdr:nvPicPr>
      <xdr:blipFill>
        <a:blip r:embed="rId1"/>
        <a:stretch/>
      </xdr:blipFill>
      <xdr:spPr>
        <a:xfrm>
          <a:off x="40320" y="496800"/>
          <a:ext cx="883080" cy="317160"/>
        </a:xfrm>
        <a:prstGeom prst="rect">
          <a:avLst/>
        </a:prstGeom>
        <a:ln>
          <a:noFill/>
        </a:ln>
      </xdr:spPr>
    </xdr:pic>
    <xdr:clientData/>
  </xdr:twoCellAnchor>
</xdr:wsDr>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_rels/sheet2.xml.rels><?xml version="1.0" encoding="UTF-8"?>
<Relationships xmlns="http://schemas.openxmlformats.org/package/2006/relationships"><Relationship Id="rId1" Type="http://schemas.openxmlformats.org/officeDocument/2006/relationships/comments" Target="../comments2.xml"/><Relationship Id="rId2" Type="http://schemas.openxmlformats.org/officeDocument/2006/relationships/drawing" Target="../drawings/drawing2.xml"/><Relationship Id="rId3" Type="http://schemas.openxmlformats.org/officeDocument/2006/relationships/vmlDrawing" Target="../drawings/vmlDrawing1.vml"/>
</Relationships>
</file>

<file path=xl/worksheets/_rels/sheet4.xml.rels><?xml version="1.0" encoding="UTF-8"?>
<Relationships xmlns="http://schemas.openxmlformats.org/package/2006/relationships"><Relationship Id="rId1" Type="http://schemas.openxmlformats.org/officeDocument/2006/relationships/comments" Target="../comments4.xml"/><Relationship Id="rId2" Type="http://schemas.openxmlformats.org/officeDocument/2006/relationships/drawing" Target="../drawings/drawing3.xml"/><Relationship Id="rId3" Type="http://schemas.openxmlformats.org/officeDocument/2006/relationships/vmlDrawing" Target="../drawings/vmlDrawing2.vml"/>
</Relationships>
</file>

<file path=xl/worksheets/_rels/sheet6.xml.rels><?xml version="1.0" encoding="UTF-8"?>
<Relationships xmlns="http://schemas.openxmlformats.org/package/2006/relationships"><Relationship Id="rId1" Type="http://schemas.openxmlformats.org/officeDocument/2006/relationships/hyperlink" Target="http://creativecommons.org/licenses/by-nc-nd/2.5/za/" TargetMode="External"/><Relationship Id="rId2" Type="http://schemas.openxmlformats.org/officeDocument/2006/relationships/drawing" Target="../drawings/drawing4.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G2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C14" activeCellId="0" sqref="C14"/>
    </sheetView>
  </sheetViews>
  <sheetFormatPr defaultRowHeight="12.75" zeroHeight="false" outlineLevelRow="0" outlineLevelCol="0"/>
  <cols>
    <col collapsed="false" customWidth="false" hidden="false" outlineLevel="0" max="1025" min="1" style="1" width="11.57"/>
  </cols>
  <sheetData>
    <row r="1" s="3" customFormat="true" ht="12.75" hidden="false" customHeight="false" outlineLevel="0" collapsed="false">
      <c r="A1" s="2"/>
    </row>
    <row r="2" s="3" customFormat="true" ht="12.75" hidden="false" customHeight="false" outlineLevel="0" collapsed="false">
      <c r="A2" s="2"/>
    </row>
    <row r="3" s="3" customFormat="true" ht="12.75" hidden="false" customHeight="false" outlineLevel="0" collapsed="false">
      <c r="A3" s="2"/>
    </row>
    <row r="4" s="3" customFormat="true" ht="12.75" hidden="false" customHeight="false" outlineLevel="0" collapsed="false">
      <c r="A4" s="2"/>
    </row>
    <row r="5" s="3" customFormat="true" ht="12.75" hidden="false" customHeight="false" outlineLevel="0" collapsed="false">
      <c r="A5" s="2"/>
    </row>
    <row r="6" s="3" customFormat="true" ht="12.75" hidden="false" customHeight="false" outlineLevel="0" collapsed="false"/>
    <row r="7" s="3" customFormat="true" ht="15.75" hidden="false" customHeight="false" outlineLevel="0" collapsed="false">
      <c r="A7" s="4" t="s">
        <v>0</v>
      </c>
      <c r="B7" s="4"/>
      <c r="C7" s="4"/>
      <c r="D7" s="4"/>
      <c r="E7" s="4"/>
      <c r="F7" s="4"/>
      <c r="G7" s="4"/>
    </row>
    <row r="8" s="3" customFormat="true" ht="12.75" hidden="false" customHeight="false" outlineLevel="0" collapsed="false">
      <c r="A8" s="5"/>
    </row>
    <row r="9" s="3" customFormat="true" ht="12.75" hidden="false" customHeight="false" outlineLevel="0" collapsed="false">
      <c r="A9" s="5"/>
      <c r="F9" s="6" t="s">
        <v>1</v>
      </c>
      <c r="G9" s="6"/>
    </row>
    <row r="10" s="3" customFormat="true" ht="12.75" hidden="false" customHeight="false" outlineLevel="0" collapsed="false">
      <c r="A10" s="5"/>
      <c r="F10" s="7"/>
    </row>
    <row r="11" s="3" customFormat="true" ht="12.75" hidden="false" customHeight="false" outlineLevel="0" collapsed="false">
      <c r="A11" s="8" t="s">
        <v>2</v>
      </c>
      <c r="B11" s="8"/>
      <c r="C11" s="8"/>
      <c r="D11" s="8"/>
      <c r="E11" s="8"/>
      <c r="F11" s="8"/>
      <c r="G11" s="8"/>
    </row>
    <row r="12" s="3" customFormat="true" ht="12.75" hidden="false" customHeight="false" outlineLevel="0" collapsed="false">
      <c r="A12" s="1"/>
      <c r="B12" s="1"/>
      <c r="C12" s="1"/>
      <c r="D12" s="1"/>
      <c r="E12" s="1"/>
      <c r="F12" s="1"/>
      <c r="G12" s="1"/>
    </row>
    <row r="13" s="3" customFormat="true" ht="12.75" hidden="false" customHeight="false" outlineLevel="0" collapsed="false">
      <c r="A13" s="1"/>
      <c r="B13" s="1"/>
      <c r="C13" s="9" t="s">
        <v>3</v>
      </c>
      <c r="D13" s="9"/>
      <c r="E13" s="9"/>
      <c r="F13" s="9"/>
      <c r="G13" s="1"/>
    </row>
    <row r="14" s="3" customFormat="true" ht="12.75" hidden="false" customHeight="false" outlineLevel="0" collapsed="false">
      <c r="A14" s="1"/>
      <c r="B14" s="10" t="s">
        <v>4</v>
      </c>
      <c r="C14" s="11"/>
      <c r="D14" s="11"/>
      <c r="E14" s="11"/>
      <c r="F14" s="11"/>
      <c r="G14" s="1"/>
    </row>
    <row r="15" s="3" customFormat="true" ht="12.75" hidden="false" customHeight="false" outlineLevel="0" collapsed="false">
      <c r="A15" s="1"/>
      <c r="B15" s="12"/>
      <c r="C15" s="9" t="s">
        <v>5</v>
      </c>
      <c r="D15" s="9"/>
      <c r="E15" s="9"/>
      <c r="F15" s="9"/>
      <c r="G15" s="1"/>
    </row>
    <row r="16" s="3" customFormat="true" ht="12.75" hidden="false" customHeight="false" outlineLevel="0" collapsed="false">
      <c r="A16" s="1"/>
      <c r="B16" s="10" t="s">
        <v>6</v>
      </c>
      <c r="C16" s="11"/>
      <c r="D16" s="11"/>
      <c r="E16" s="11"/>
      <c r="F16" s="11"/>
      <c r="G16" s="1"/>
    </row>
    <row r="17" s="3" customFormat="true" ht="12.75" hidden="false" customHeight="false" outlineLevel="0" collapsed="false">
      <c r="A17" s="1"/>
      <c r="B17" s="1"/>
      <c r="C17" s="1"/>
      <c r="D17" s="1"/>
      <c r="E17" s="1"/>
      <c r="F17" s="1"/>
      <c r="G17" s="1"/>
    </row>
    <row r="18" s="3" customFormat="true" ht="49.35" hidden="false" customHeight="true" outlineLevel="0" collapsed="false">
      <c r="A18" s="13" t="s">
        <v>7</v>
      </c>
      <c r="B18" s="13"/>
      <c r="C18" s="13"/>
      <c r="D18" s="13"/>
      <c r="E18" s="13"/>
      <c r="F18" s="13"/>
      <c r="G18" s="13"/>
    </row>
    <row r="19" s="3" customFormat="true" ht="12.75" hidden="false" customHeight="false" outlineLevel="0" collapsed="false">
      <c r="A19" s="14"/>
    </row>
    <row r="20" s="3" customFormat="true" ht="12.75" hidden="false" customHeight="true" outlineLevel="0" collapsed="false">
      <c r="A20" s="15" t="s">
        <v>8</v>
      </c>
      <c r="B20" s="15"/>
      <c r="C20" s="15"/>
      <c r="D20" s="15"/>
      <c r="E20" s="15"/>
      <c r="F20" s="15"/>
      <c r="G20" s="15"/>
    </row>
    <row r="21" s="3" customFormat="true" ht="12.75" hidden="false" customHeight="true" outlineLevel="0" collapsed="false">
      <c r="A21" s="15" t="s">
        <v>9</v>
      </c>
      <c r="B21" s="15"/>
      <c r="C21" s="15"/>
      <c r="D21" s="15"/>
      <c r="E21" s="15"/>
      <c r="F21" s="15"/>
      <c r="G21" s="15"/>
    </row>
  </sheetData>
  <sheetProtection sheet="true" password="e2c7" objects="true" scenarios="true" selectLockedCells="true"/>
  <mergeCells count="10">
    <mergeCell ref="A7:G7"/>
    <mergeCell ref="F9:G9"/>
    <mergeCell ref="A11:G11"/>
    <mergeCell ref="C13:F13"/>
    <mergeCell ref="C14:F14"/>
    <mergeCell ref="C15:F15"/>
    <mergeCell ref="C16:F16"/>
    <mergeCell ref="A18:G18"/>
    <mergeCell ref="A20:G20"/>
    <mergeCell ref="A21:G21"/>
  </mergeCells>
  <printOptions headings="false" gridLines="false" gridLinesSet="true" horizontalCentered="false" verticalCentered="false"/>
  <pageMargins left="0.7875" right="0.7875" top="0.7875" bottom="0.7875" header="0.511805555555555" footer="0.511805555555555"/>
  <pageSetup paperSize="9" scale="100" firstPageNumber="1" fitToWidth="1" fitToHeight="1" pageOrder="downThenOver" orientation="portrait" blackAndWhite="false" draft="false" cellComments="none" useFirstPageNumber="true" horizontalDpi="300" verticalDpi="300" copies="1"/>
  <headerFooter differentFirst="false" differentOddEven="false">
    <oddHeader/>
    <oddFooter/>
  </headerFooter>
  <drawing r:id="rId1"/>
</worksheet>
</file>

<file path=xl/worksheets/sheet2.xml><?xml version="1.0" encoding="utf-8"?>
<worksheet xmlns="http://schemas.openxmlformats.org/spreadsheetml/2006/main" xmlns:r="http://schemas.openxmlformats.org/officeDocument/2006/relationships">
  <sheetPr filterMode="false">
    <pageSetUpPr fitToPage="false"/>
  </sheetPr>
  <dimension ref="A1:G4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C16" activeCellId="0" sqref="C16"/>
    </sheetView>
  </sheetViews>
  <sheetFormatPr defaultRowHeight="12.75" zeroHeight="false" outlineLevelRow="0" outlineLevelCol="0"/>
  <cols>
    <col collapsed="false" customWidth="true" hidden="false" outlineLevel="0" max="1" min="1" style="1" width="11.29"/>
    <col collapsed="false" customWidth="true" hidden="false" outlineLevel="0" max="2" min="2" style="1" width="30.7"/>
    <col collapsed="false" customWidth="true" hidden="false" outlineLevel="0" max="3" min="3" style="1" width="29.29"/>
    <col collapsed="false" customWidth="true" hidden="false" outlineLevel="0" max="4" min="4" style="1" width="15.86"/>
    <col collapsed="false" customWidth="false" hidden="false" outlineLevel="0" max="5" min="5" style="1" width="11.57"/>
    <col collapsed="false" customWidth="true" hidden="false" outlineLevel="0" max="6" min="6" style="1" width="10.99"/>
    <col collapsed="false" customWidth="true" hidden="true" outlineLevel="0" max="7" min="7" style="1" width="10"/>
    <col collapsed="false" customWidth="false" hidden="false" outlineLevel="0" max="1025" min="8" style="1" width="11.57"/>
  </cols>
  <sheetData>
    <row r="1" s="12" customFormat="true" ht="15.75" hidden="false" customHeight="false" outlineLevel="0" collapsed="false">
      <c r="A1" s="16" t="s">
        <v>10</v>
      </c>
      <c r="B1" s="16"/>
      <c r="C1" s="16"/>
      <c r="D1" s="16"/>
    </row>
    <row r="2" s="12" customFormat="true" ht="12.75" hidden="false" customHeight="false" outlineLevel="0" collapsed="false">
      <c r="A2" s="17"/>
      <c r="B2" s="17"/>
      <c r="C2" s="17"/>
      <c r="D2" s="17"/>
    </row>
    <row r="3" s="12" customFormat="true" ht="12.75" hidden="false" customHeight="false" outlineLevel="0" collapsed="false">
      <c r="C3" s="18" t="n">
        <f aca="true">TODAY()</f>
        <v>43187</v>
      </c>
      <c r="D3" s="18"/>
      <c r="G3" s="19" t="s">
        <v>11</v>
      </c>
    </row>
    <row r="4" s="12" customFormat="true" ht="12.75" hidden="false" customHeight="false" outlineLevel="0" collapsed="false">
      <c r="G4" s="20" t="s">
        <v>12</v>
      </c>
    </row>
    <row r="5" s="12" customFormat="true" ht="12.75" hidden="false" customHeight="false" outlineLevel="0" collapsed="false">
      <c r="A5" s="10"/>
      <c r="B5" s="21"/>
      <c r="G5" s="20" t="s">
        <v>13</v>
      </c>
    </row>
    <row r="6" s="12" customFormat="true" ht="12.75" hidden="false" customHeight="false" outlineLevel="0" collapsed="false">
      <c r="B6" s="10" t="s">
        <v>14</v>
      </c>
      <c r="C6" s="22"/>
      <c r="D6" s="23" t="s">
        <v>15</v>
      </c>
      <c r="G6" s="20" t="s">
        <v>16</v>
      </c>
    </row>
    <row r="7" s="12" customFormat="true" ht="12.75" hidden="false" customHeight="false" outlineLevel="0" collapsed="false">
      <c r="B7" s="10"/>
      <c r="C7" s="24"/>
    </row>
    <row r="8" s="12" customFormat="true" ht="12.75" hidden="false" customHeight="false" outlineLevel="0" collapsed="false">
      <c r="B8" s="10" t="s">
        <v>17</v>
      </c>
      <c r="C8" s="25" t="n">
        <v>0</v>
      </c>
    </row>
    <row r="9" s="12" customFormat="true" ht="12.75" hidden="false" customHeight="false" outlineLevel="0" collapsed="false">
      <c r="B9" s="10"/>
      <c r="C9" s="26"/>
    </row>
    <row r="10" s="12" customFormat="true" ht="12.75" hidden="false" customHeight="false" outlineLevel="0" collapsed="false">
      <c r="A10" s="27" t="s">
        <v>18</v>
      </c>
      <c r="B10" s="27"/>
      <c r="C10" s="22" t="s">
        <v>12</v>
      </c>
    </row>
    <row r="11" s="12" customFormat="true" ht="12.75" hidden="false" customHeight="false" outlineLevel="0" collapsed="false">
      <c r="A11" s="28"/>
      <c r="B11" s="10"/>
      <c r="C11" s="29"/>
    </row>
    <row r="12" s="12" customFormat="true" ht="12.75" hidden="false" customHeight="false" outlineLevel="0" collapsed="false">
      <c r="A12" s="27" t="s">
        <v>19</v>
      </c>
      <c r="B12" s="27"/>
      <c r="C12" s="25" t="n">
        <v>0</v>
      </c>
    </row>
    <row r="13" s="12" customFormat="true" ht="12.75" hidden="false" customHeight="false" outlineLevel="0" collapsed="false">
      <c r="B13" s="10"/>
      <c r="C13" s="24"/>
    </row>
    <row r="14" s="12" customFormat="true" ht="12.75" hidden="false" customHeight="false" outlineLevel="0" collapsed="false">
      <c r="B14" s="10" t="s">
        <v>20</v>
      </c>
      <c r="C14" s="22" t="s">
        <v>12</v>
      </c>
    </row>
    <row r="15" s="12" customFormat="true" ht="12.75" hidden="false" customHeight="false" outlineLevel="0" collapsed="false">
      <c r="B15" s="10"/>
      <c r="C15" s="29"/>
    </row>
    <row r="16" s="12" customFormat="true" ht="12.75" hidden="false" customHeight="false" outlineLevel="0" collapsed="false">
      <c r="B16" s="10" t="s">
        <v>21</v>
      </c>
      <c r="C16" s="25" t="n">
        <v>0</v>
      </c>
    </row>
    <row r="17" s="12" customFormat="true" ht="12.75" hidden="false" customHeight="false" outlineLevel="0" collapsed="false"/>
    <row r="18" s="12" customFormat="true" ht="12.75" hidden="false" customHeight="false" outlineLevel="0" collapsed="false">
      <c r="B18" s="30" t="s">
        <v>22</v>
      </c>
      <c r="C18" s="30"/>
    </row>
    <row r="19" s="12" customFormat="true" ht="12.75" hidden="false" customHeight="false" outlineLevel="0" collapsed="false"/>
    <row r="20" s="12" customFormat="true" ht="12.75" hidden="false" customHeight="false" outlineLevel="0" collapsed="false">
      <c r="A20" s="31" t="s">
        <v>23</v>
      </c>
      <c r="B20" s="31" t="s">
        <v>24</v>
      </c>
      <c r="C20" s="31"/>
      <c r="D20" s="31" t="s">
        <v>25</v>
      </c>
    </row>
    <row r="21" s="12" customFormat="true" ht="78.4" hidden="false" customHeight="true" outlineLevel="0" collapsed="false">
      <c r="A21" s="32" t="s">
        <v>26</v>
      </c>
      <c r="B21" s="33" t="s">
        <v>27</v>
      </c>
      <c r="C21" s="33"/>
      <c r="D21" s="34" t="s">
        <v>12</v>
      </c>
    </row>
    <row r="22" s="12" customFormat="true" ht="78.75" hidden="false" customHeight="true" outlineLevel="0" collapsed="false">
      <c r="A22" s="32" t="s">
        <v>28</v>
      </c>
      <c r="B22" s="35" t="s">
        <v>29</v>
      </c>
      <c r="C22" s="35"/>
      <c r="D22" s="34" t="s">
        <v>12</v>
      </c>
    </row>
    <row r="23" s="12" customFormat="true" ht="68.65" hidden="false" customHeight="true" outlineLevel="0" collapsed="false">
      <c r="A23" s="32" t="s">
        <v>30</v>
      </c>
      <c r="B23" s="35" t="s">
        <v>31</v>
      </c>
      <c r="C23" s="35"/>
      <c r="D23" s="34" t="s">
        <v>12</v>
      </c>
    </row>
    <row r="24" s="12" customFormat="true" ht="12.75" hidden="false" customHeight="false" outlineLevel="0" collapsed="false">
      <c r="A24" s="36" t="s">
        <v>32</v>
      </c>
      <c r="B24" s="36"/>
      <c r="C24" s="36"/>
      <c r="D24" s="36"/>
    </row>
    <row r="25" s="12" customFormat="true" ht="80.65" hidden="false" customHeight="true" outlineLevel="0" collapsed="false">
      <c r="A25" s="32" t="s">
        <v>33</v>
      </c>
      <c r="B25" s="35" t="s">
        <v>34</v>
      </c>
      <c r="C25" s="35"/>
      <c r="D25" s="34" t="s">
        <v>12</v>
      </c>
    </row>
    <row r="26" s="12" customFormat="true" ht="67.9" hidden="false" customHeight="true" outlineLevel="0" collapsed="false">
      <c r="A26" s="32" t="s">
        <v>35</v>
      </c>
      <c r="B26" s="35" t="s">
        <v>36</v>
      </c>
      <c r="C26" s="35"/>
      <c r="D26" s="34" t="s">
        <v>12</v>
      </c>
    </row>
    <row r="27" s="12" customFormat="true" ht="127.5" hidden="false" customHeight="true" outlineLevel="0" collapsed="false">
      <c r="A27" s="32" t="s">
        <v>37</v>
      </c>
      <c r="B27" s="35" t="s">
        <v>38</v>
      </c>
      <c r="C27" s="35"/>
      <c r="D27" s="34" t="s">
        <v>12</v>
      </c>
    </row>
    <row r="28" s="12" customFormat="true" ht="81.75" hidden="false" customHeight="true" outlineLevel="0" collapsed="false">
      <c r="A28" s="32" t="s">
        <v>39</v>
      </c>
      <c r="B28" s="35" t="s">
        <v>40</v>
      </c>
      <c r="C28" s="35"/>
      <c r="D28" s="34" t="s">
        <v>12</v>
      </c>
    </row>
    <row r="29" s="12" customFormat="true" ht="12.75" hidden="false" customHeight="false" outlineLevel="0" collapsed="false"/>
    <row r="30" s="12" customFormat="true" ht="12.75" hidden="false" customHeight="false" outlineLevel="0" collapsed="false">
      <c r="B30" s="37" t="s">
        <v>41</v>
      </c>
    </row>
    <row r="31" s="12" customFormat="true" ht="12.75" hidden="false" customHeight="false" outlineLevel="0" collapsed="false"/>
    <row r="32" s="12" customFormat="true" ht="12.75" hidden="false" customHeight="false" outlineLevel="0" collapsed="false">
      <c r="A32" s="27" t="s">
        <v>42</v>
      </c>
      <c r="B32" s="27"/>
      <c r="C32" s="22"/>
      <c r="D32" s="23" t="s">
        <v>15</v>
      </c>
    </row>
    <row r="33" s="12" customFormat="true" ht="12.75" hidden="false" customHeight="false" outlineLevel="0" collapsed="false"/>
    <row r="34" s="12" customFormat="true" ht="12.75" hidden="false" customHeight="false" outlineLevel="0" collapsed="false">
      <c r="A34" s="27" t="s">
        <v>43</v>
      </c>
      <c r="B34" s="27"/>
      <c r="C34" s="22"/>
      <c r="D34" s="23" t="s">
        <v>15</v>
      </c>
    </row>
    <row r="35" s="12" customFormat="true" ht="12.75" hidden="false" customHeight="false" outlineLevel="0" collapsed="false"/>
    <row r="36" s="12" customFormat="true" ht="12.75" hidden="false" customHeight="false" outlineLevel="0" collapsed="false">
      <c r="B36" s="10" t="s">
        <v>44</v>
      </c>
      <c r="C36" s="22"/>
      <c r="D36" s="23" t="s">
        <v>15</v>
      </c>
    </row>
    <row r="37" s="12" customFormat="true" ht="12.75" hidden="false" customHeight="false" outlineLevel="0" collapsed="false"/>
    <row r="38" s="12" customFormat="true" ht="12.75" hidden="false" customHeight="false" outlineLevel="0" collapsed="false">
      <c r="B38" s="10" t="s">
        <v>45</v>
      </c>
      <c r="C38" s="22"/>
      <c r="D38" s="23" t="s">
        <v>15</v>
      </c>
    </row>
    <row r="39" s="12" customFormat="true" ht="12.75" hidden="false" customHeight="false" outlineLevel="0" collapsed="false"/>
    <row r="40" s="12" customFormat="true" ht="12.75" hidden="false" customHeight="false" outlineLevel="0" collapsed="false">
      <c r="B40" s="10" t="s">
        <v>46</v>
      </c>
      <c r="C40" s="22"/>
      <c r="D40" s="23" t="s">
        <v>15</v>
      </c>
    </row>
    <row r="41" s="12" customFormat="true" ht="12.75" hidden="false" customHeight="false" outlineLevel="0" collapsed="false"/>
    <row r="42" s="12" customFormat="true" ht="12.75" hidden="false" customHeight="false" outlineLevel="0" collapsed="false">
      <c r="B42" s="10"/>
      <c r="C42" s="38"/>
    </row>
    <row r="43" s="12" customFormat="true" ht="12.75" hidden="false" customHeight="false" outlineLevel="0" collapsed="false">
      <c r="A43" s="39" t="s">
        <v>47</v>
      </c>
      <c r="B43" s="39"/>
      <c r="C43" s="39"/>
      <c r="D43" s="39"/>
    </row>
  </sheetData>
  <sheetProtection sheet="true" password="e2c7" objects="true" scenarios="true" selectLockedCells="true"/>
  <mergeCells count="18">
    <mergeCell ref="A1:D1"/>
    <mergeCell ref="A2:D2"/>
    <mergeCell ref="C3:D3"/>
    <mergeCell ref="A10:B10"/>
    <mergeCell ref="A12:B12"/>
    <mergeCell ref="B18:C18"/>
    <mergeCell ref="B20:C20"/>
    <mergeCell ref="B21:C21"/>
    <mergeCell ref="B22:C22"/>
    <mergeCell ref="B23:C23"/>
    <mergeCell ref="A24:D24"/>
    <mergeCell ref="B25:C25"/>
    <mergeCell ref="B26:C26"/>
    <mergeCell ref="B27:C27"/>
    <mergeCell ref="B28:C28"/>
    <mergeCell ref="A32:B32"/>
    <mergeCell ref="A34:B34"/>
    <mergeCell ref="A43:D43"/>
  </mergeCells>
  <dataValidations count="1">
    <dataValidation allowBlank="true" operator="between" showDropDown="false" showErrorMessage="true" showInputMessage="true" sqref="C10 C14 D21:D23 D25:D28" type="list">
      <formula1>$G$4:$G$6</formula1>
      <formula2>0</formula2>
    </dataValidation>
  </dataValidations>
  <printOptions headings="false" gridLines="false" gridLinesSet="true" horizontalCentered="false" verticalCentered="false"/>
  <pageMargins left="0.7875" right="0.7875" top="0.7875" bottom="0.78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drawing r:id="rId2"/>
  <legacyDrawing r:id="rId3"/>
</worksheet>
</file>

<file path=xl/worksheets/sheet3.xml><?xml version="1.0" encoding="utf-8"?>
<worksheet xmlns="http://schemas.openxmlformats.org/spreadsheetml/2006/main" xmlns:r="http://schemas.openxmlformats.org/officeDocument/2006/relationships">
  <sheetPr filterMode="false">
    <pageSetUpPr fitToPage="false"/>
  </sheetPr>
  <dimension ref="A1:D57"/>
  <sheetViews>
    <sheetView showFormulas="false" showGridLines="true" showRowColHeaders="true" showZeros="true" rightToLeft="false" tabSelected="true" showOutlineSymbols="true" defaultGridColor="true" view="normal" topLeftCell="A33" colorId="64" zoomScale="100" zoomScaleNormal="100" zoomScalePageLayoutView="100" workbookViewId="0">
      <selection pane="topLeft" activeCell="D54" activeCellId="0" sqref="D54"/>
    </sheetView>
  </sheetViews>
  <sheetFormatPr defaultRowHeight="12.75" zeroHeight="false" outlineLevelRow="0" outlineLevelCol="0"/>
  <cols>
    <col collapsed="false" customWidth="true" hidden="false" outlineLevel="0" max="1" min="1" style="0" width="21.57"/>
    <col collapsed="false" customWidth="true" hidden="false" outlineLevel="0" max="2" min="2" style="0" width="23.42"/>
    <col collapsed="false" customWidth="true" hidden="false" outlineLevel="0" max="3" min="3" style="0" width="19"/>
    <col collapsed="false" customWidth="true" hidden="false" outlineLevel="0" max="4" min="4" style="0" width="22.01"/>
  </cols>
  <sheetData>
    <row r="1" s="12" customFormat="true" ht="12.75" hidden="false" customHeight="false" outlineLevel="0" collapsed="false">
      <c r="A1" s="40"/>
      <c r="B1" s="41"/>
      <c r="C1" s="41"/>
      <c r="D1" s="41"/>
    </row>
    <row r="2" s="12" customFormat="true" ht="12.75" hidden="false" customHeight="false" outlineLevel="0" collapsed="false">
      <c r="A2" s="42"/>
      <c r="B2" s="41"/>
      <c r="C2" s="41"/>
      <c r="D2" s="41"/>
    </row>
    <row r="3" s="12" customFormat="true" ht="12.75" hidden="false" customHeight="false" outlineLevel="0" collapsed="false">
      <c r="A3" s="42"/>
      <c r="B3" s="43" t="s">
        <v>48</v>
      </c>
      <c r="C3" s="41"/>
      <c r="D3" s="41"/>
    </row>
    <row r="4" s="12" customFormat="true" ht="12.75" hidden="false" customHeight="false" outlineLevel="0" collapsed="false">
      <c r="A4" s="42"/>
      <c r="B4" s="41"/>
      <c r="C4" s="41"/>
      <c r="D4" s="41"/>
    </row>
    <row r="5" s="12" customFormat="true" ht="12.75" hidden="false" customHeight="false" outlineLevel="0" collapsed="false">
      <c r="A5" s="42"/>
      <c r="B5" s="41"/>
      <c r="C5" s="41"/>
      <c r="D5" s="41"/>
    </row>
    <row r="6" s="12" customFormat="true" ht="12.75" hidden="false" customHeight="false" outlineLevel="0" collapsed="false">
      <c r="A6" s="42"/>
      <c r="B6" s="41"/>
      <c r="C6" s="41"/>
      <c r="D6" s="41"/>
    </row>
    <row r="7" s="12" customFormat="true" ht="12.75" hidden="false" customHeight="false" outlineLevel="0" collapsed="false">
      <c r="A7" s="42"/>
      <c r="B7" s="41"/>
      <c r="C7" s="41"/>
      <c r="D7" s="41"/>
    </row>
    <row r="8" s="12" customFormat="true" ht="12.75" hidden="false" customHeight="false" outlineLevel="0" collapsed="false">
      <c r="A8" s="42"/>
      <c r="B8" s="41"/>
      <c r="C8" s="41"/>
      <c r="D8" s="41"/>
    </row>
    <row r="9" s="12" customFormat="true" ht="15.75" hidden="false" customHeight="false" outlineLevel="0" collapsed="false">
      <c r="A9" s="44"/>
      <c r="B9" s="41"/>
      <c r="C9" s="41"/>
      <c r="D9" s="41"/>
    </row>
    <row r="10" s="12" customFormat="true" ht="15.75" hidden="false" customHeight="false" outlineLevel="0" collapsed="false">
      <c r="A10" s="44"/>
      <c r="B10" s="41"/>
      <c r="C10" s="41"/>
      <c r="D10" s="41"/>
    </row>
    <row r="11" s="12" customFormat="true" ht="15.75" hidden="false" customHeight="false" outlineLevel="0" collapsed="false">
      <c r="A11" s="44"/>
      <c r="B11" s="41"/>
      <c r="C11" s="41"/>
      <c r="D11" s="41"/>
    </row>
    <row r="12" s="12" customFormat="true" ht="15.75" hidden="false" customHeight="false" outlineLevel="0" collapsed="false">
      <c r="A12" s="44"/>
      <c r="B12" s="41"/>
      <c r="C12" s="41"/>
      <c r="D12" s="41"/>
    </row>
    <row r="13" s="12" customFormat="true" ht="15.75" hidden="false" customHeight="false" outlineLevel="0" collapsed="false">
      <c r="A13" s="44"/>
      <c r="B13" s="41"/>
      <c r="C13" s="41"/>
      <c r="D13" s="41"/>
    </row>
    <row r="14" s="12" customFormat="true" ht="15.75" hidden="false" customHeight="false" outlineLevel="0" collapsed="false">
      <c r="A14" s="44"/>
      <c r="B14" s="41"/>
      <c r="C14" s="41"/>
      <c r="D14" s="41"/>
    </row>
    <row r="15" s="12" customFormat="true" ht="15.75" hidden="false" customHeight="false" outlineLevel="0" collapsed="false">
      <c r="A15" s="16" t="s">
        <v>10</v>
      </c>
      <c r="B15" s="16"/>
      <c r="C15" s="16"/>
      <c r="D15" s="16"/>
    </row>
    <row r="16" s="12" customFormat="true" ht="12.75" hidden="false" customHeight="false" outlineLevel="0" collapsed="false">
      <c r="A16" s="17"/>
      <c r="B16" s="17"/>
      <c r="C16" s="17"/>
      <c r="D16" s="17"/>
    </row>
    <row r="17" s="12" customFormat="true" ht="12.75" hidden="false" customHeight="false" outlineLevel="0" collapsed="false">
      <c r="A17" s="45"/>
      <c r="D17" s="46" t="n">
        <f aca="true">TODAY()</f>
        <v>43187</v>
      </c>
    </row>
    <row r="18" s="12" customFormat="true" ht="12.75" hidden="false" customHeight="false" outlineLevel="0" collapsed="false"/>
    <row r="19" s="12" customFormat="true" ht="12.75" hidden="false" customHeight="false" outlineLevel="0" collapsed="false">
      <c r="A19" s="10" t="s">
        <v>49</v>
      </c>
      <c r="B19" s="47" t="str">
        <f aca="false">IF(Cover!C14="","",Cover!C14)</f>
        <v/>
      </c>
      <c r="C19" s="47"/>
    </row>
    <row r="20" s="12" customFormat="true" ht="12.75" hidden="false" customHeight="false" outlineLevel="0" collapsed="false"/>
    <row r="21" s="12" customFormat="true" ht="12.75" hidden="false" customHeight="false" outlineLevel="0" collapsed="false">
      <c r="A21" s="10" t="s">
        <v>50</v>
      </c>
      <c r="B21" s="47" t="str">
        <f aca="false">IF(Cover!C16="","",Cover!C16)</f>
        <v/>
      </c>
      <c r="C21" s="47"/>
    </row>
    <row r="22" s="12" customFormat="true" ht="12.75" hidden="false" customHeight="false" outlineLevel="0" collapsed="false"/>
    <row r="23" s="12" customFormat="true" ht="12.75" hidden="false" customHeight="false" outlineLevel="0" collapsed="false">
      <c r="B23" s="10" t="s">
        <v>14</v>
      </c>
      <c r="C23" s="48" t="n">
        <f aca="false">'Service Req.'!C6</f>
        <v>0</v>
      </c>
      <c r="D23" s="23" t="s">
        <v>15</v>
      </c>
    </row>
    <row r="24" s="12" customFormat="true" ht="12.75" hidden="false" customHeight="false" outlineLevel="0" collapsed="false"/>
    <row r="25" s="12" customFormat="true" ht="12.75" hidden="false" customHeight="false" outlineLevel="0" collapsed="false">
      <c r="B25" s="10" t="s">
        <v>17</v>
      </c>
      <c r="C25" s="49" t="n">
        <f aca="false">'Service Req.'!C8</f>
        <v>0</v>
      </c>
    </row>
    <row r="26" s="12" customFormat="true" ht="12.75" hidden="false" customHeight="false" outlineLevel="0" collapsed="false">
      <c r="B26" s="10"/>
      <c r="C26" s="26"/>
    </row>
    <row r="27" s="12" customFormat="true" ht="12.75" hidden="false" customHeight="false" outlineLevel="0" collapsed="false">
      <c r="A27" s="27" t="s">
        <v>18</v>
      </c>
      <c r="B27" s="27"/>
      <c r="C27" s="49" t="str">
        <f aca="false">'Service Req.'!C10</f>
        <v>--------</v>
      </c>
    </row>
    <row r="28" s="12" customFormat="true" ht="12.75" hidden="false" customHeight="false" outlineLevel="0" collapsed="false">
      <c r="A28" s="28"/>
      <c r="B28" s="10"/>
      <c r="C28" s="26"/>
    </row>
    <row r="29" s="12" customFormat="true" ht="12.75" hidden="false" customHeight="false" outlineLevel="0" collapsed="false">
      <c r="A29" s="27" t="s">
        <v>19</v>
      </c>
      <c r="B29" s="27"/>
      <c r="C29" s="49" t="n">
        <f aca="false">'Service Req.'!C12</f>
        <v>0</v>
      </c>
    </row>
    <row r="30" s="12" customFormat="true" ht="12.75" hidden="false" customHeight="false" outlineLevel="0" collapsed="false">
      <c r="B30" s="10"/>
      <c r="C30" s="26"/>
    </row>
    <row r="31" s="12" customFormat="true" ht="12.75" hidden="false" customHeight="false" outlineLevel="0" collapsed="false">
      <c r="A31" s="1"/>
      <c r="B31" s="10" t="s">
        <v>20</v>
      </c>
      <c r="C31" s="49" t="str">
        <f aca="false">'Service Req.'!C14</f>
        <v>--------</v>
      </c>
    </row>
    <row r="32" s="12" customFormat="true" ht="12.75" hidden="false" customHeight="false" outlineLevel="0" collapsed="false"/>
    <row r="33" s="12" customFormat="true" ht="12.75" hidden="false" customHeight="false" outlineLevel="0" collapsed="false">
      <c r="B33" s="50" t="s">
        <v>51</v>
      </c>
      <c r="C33" s="50" t="s">
        <v>52</v>
      </c>
    </row>
    <row r="34" s="12" customFormat="true" ht="12.75" hidden="false" customHeight="false" outlineLevel="0" collapsed="false">
      <c r="B34" s="19"/>
    </row>
    <row r="35" s="12" customFormat="true" ht="12.75" hidden="false" customHeight="false" outlineLevel="0" collapsed="false">
      <c r="B35" s="51" t="s">
        <v>53</v>
      </c>
      <c r="C35" s="52" t="n">
        <f aca="false">IF('Service Req.'!D21='Service Req.'!$G$5,'Data &amp; Calc Sheet'!G45,0)</f>
        <v>0</v>
      </c>
      <c r="D35" s="1"/>
    </row>
    <row r="36" s="12" customFormat="true" ht="12.75" hidden="false" customHeight="false" outlineLevel="0" collapsed="false">
      <c r="B36" s="51" t="s">
        <v>54</v>
      </c>
      <c r="C36" s="52" t="n">
        <f aca="false">IF('Service Req.'!D22='Service Req.'!$G$5,'Data &amp; Calc Sheet'!G46,0)</f>
        <v>0</v>
      </c>
    </row>
    <row r="37" s="12" customFormat="true" ht="12.75" hidden="false" customHeight="false" outlineLevel="0" collapsed="false">
      <c r="B37" s="51" t="s">
        <v>55</v>
      </c>
      <c r="C37" s="52" t="n">
        <f aca="false">IF('Service Req.'!D23='Service Req.'!$G$5,'Data &amp; Calc Sheet'!G47,0)</f>
        <v>0</v>
      </c>
    </row>
    <row r="38" s="12" customFormat="true" ht="12.75" hidden="false" customHeight="false" outlineLevel="0" collapsed="false">
      <c r="A38" s="6" t="s">
        <v>56</v>
      </c>
      <c r="B38" s="6"/>
      <c r="C38" s="52" t="n">
        <f aca="false">IF('Service Req.'!D25='Service Req.'!$G$5,'Data &amp; Calc Sheet'!G48,0)</f>
        <v>0</v>
      </c>
    </row>
    <row r="39" s="12" customFormat="true" ht="12.75" hidden="false" customHeight="false" outlineLevel="0" collapsed="false">
      <c r="A39" s="6" t="s">
        <v>57</v>
      </c>
      <c r="B39" s="6"/>
      <c r="C39" s="52" t="n">
        <f aca="false">IF('Service Req.'!D26='Service Req.'!$G$5,'Data &amp; Calc Sheet'!G49,0)</f>
        <v>0</v>
      </c>
    </row>
    <row r="40" s="12" customFormat="true" ht="12.75" hidden="false" customHeight="false" outlineLevel="0" collapsed="false">
      <c r="B40" s="51" t="s">
        <v>58</v>
      </c>
      <c r="C40" s="52" t="n">
        <f aca="false">IF('Service Req.'!D27='Service Req.'!$G$5,'Data &amp; Calc Sheet'!G50,0)</f>
        <v>0</v>
      </c>
    </row>
    <row r="41" s="12" customFormat="true" ht="12.75" hidden="false" customHeight="false" outlineLevel="0" collapsed="false">
      <c r="B41" s="51" t="s">
        <v>59</v>
      </c>
      <c r="C41" s="52" t="n">
        <f aca="false">IF('Service Req.'!D28='Service Req.'!$G$5,'Data &amp; Calc Sheet'!G51,0)</f>
        <v>0</v>
      </c>
    </row>
    <row r="42" s="12" customFormat="true" ht="12.75" hidden="false" customHeight="false" outlineLevel="0" collapsed="false">
      <c r="B42" s="51"/>
      <c r="C42" s="52"/>
    </row>
    <row r="43" s="12" customFormat="true" ht="12.75" hidden="false" customHeight="false" outlineLevel="0" collapsed="false">
      <c r="B43" s="53" t="s">
        <v>41</v>
      </c>
      <c r="C43" s="54"/>
    </row>
    <row r="44" s="12" customFormat="true" ht="12.75" hidden="false" customHeight="false" outlineLevel="0" collapsed="false">
      <c r="B44" s="51"/>
      <c r="C44" s="52"/>
    </row>
    <row r="45" s="12" customFormat="true" ht="12.75" hidden="false" customHeight="false" outlineLevel="0" collapsed="false">
      <c r="B45" s="51" t="s">
        <v>42</v>
      </c>
      <c r="C45" s="52" t="n">
        <f aca="false">IF('Service Req.'!C32&lt;&gt;"",'Service Req.'!C32,0)</f>
        <v>0</v>
      </c>
      <c r="D45" s="23" t="s">
        <v>15</v>
      </c>
    </row>
    <row r="46" s="12" customFormat="true" ht="12.75" hidden="false" customHeight="false" outlineLevel="0" collapsed="false">
      <c r="B46" s="51" t="s">
        <v>43</v>
      </c>
      <c r="C46" s="52" t="n">
        <f aca="false">IF('Service Req.'!C34&lt;&gt;"",'Service Req.'!C34,0)</f>
        <v>0</v>
      </c>
      <c r="D46" s="23" t="s">
        <v>15</v>
      </c>
    </row>
    <row r="47" s="12" customFormat="true" ht="12.75" hidden="false" customHeight="false" outlineLevel="0" collapsed="false">
      <c r="B47" s="51" t="s">
        <v>44</v>
      </c>
      <c r="C47" s="52" t="n">
        <f aca="false">IF('Service Req.'!C36&lt;&gt;"",'Service Req.'!C36,0)</f>
        <v>0</v>
      </c>
      <c r="D47" s="23" t="s">
        <v>15</v>
      </c>
    </row>
    <row r="48" s="12" customFormat="true" ht="12.75" hidden="false" customHeight="false" outlineLevel="0" collapsed="false">
      <c r="B48" s="51" t="s">
        <v>45</v>
      </c>
      <c r="C48" s="52" t="n">
        <f aca="false">IF('Service Req.'!C38&lt;&gt;"",'Service Req.'!C38,0)</f>
        <v>0</v>
      </c>
      <c r="D48" s="23" t="s">
        <v>15</v>
      </c>
    </row>
    <row r="49" s="12" customFormat="true" ht="12.75" hidden="false" customHeight="false" outlineLevel="0" collapsed="false">
      <c r="B49" s="51" t="s">
        <v>46</v>
      </c>
      <c r="C49" s="52" t="n">
        <f aca="false">IF('Service Req.'!C40&lt;&gt;"",'Service Req.'!C40,0)</f>
        <v>0</v>
      </c>
      <c r="D49" s="23" t="s">
        <v>15</v>
      </c>
    </row>
    <row r="50" s="12" customFormat="true" ht="12.75" hidden="false" customHeight="false" outlineLevel="0" collapsed="false">
      <c r="C50" s="55"/>
    </row>
    <row r="51" s="12" customFormat="true" ht="12.75" hidden="false" customHeight="false" outlineLevel="0" collapsed="false">
      <c r="B51" s="7" t="s">
        <v>60</v>
      </c>
      <c r="C51" s="56" t="n">
        <f aca="false">SUM(C35:C49)</f>
        <v>0</v>
      </c>
      <c r="D51" s="23" t="s">
        <v>15</v>
      </c>
    </row>
    <row r="52" s="12" customFormat="true" ht="12.75" hidden="false" customHeight="false" outlineLevel="0" collapsed="false">
      <c r="B52" s="7" t="s">
        <v>61</v>
      </c>
      <c r="C52" s="57" t="n">
        <f aca="false">'Service Req.'!C16</f>
        <v>0</v>
      </c>
    </row>
    <row r="53" s="12" customFormat="true" ht="12.75" hidden="false" customHeight="false" outlineLevel="0" collapsed="false">
      <c r="B53" s="7" t="s">
        <v>60</v>
      </c>
      <c r="C53" s="58" t="n">
        <f aca="false">C51-(C51*C52)</f>
        <v>0</v>
      </c>
    </row>
    <row r="54" s="12" customFormat="true" ht="13.5" hidden="false" customHeight="false" outlineLevel="0" collapsed="false">
      <c r="B54" s="7" t="s">
        <v>62</v>
      </c>
      <c r="C54" s="59" t="n">
        <f aca="false">C53*0.15</f>
        <v>0</v>
      </c>
      <c r="D54" s="23" t="s">
        <v>63</v>
      </c>
    </row>
    <row r="55" s="12" customFormat="true" ht="13.5" hidden="false" customHeight="false" outlineLevel="0" collapsed="false">
      <c r="B55" s="10" t="s">
        <v>64</v>
      </c>
      <c r="C55" s="60" t="n">
        <f aca="false">SUM(C53:C54)</f>
        <v>0</v>
      </c>
    </row>
    <row r="56" s="12" customFormat="true" ht="12.75" hidden="false" customHeight="false" outlineLevel="0" collapsed="false">
      <c r="B56" s="10"/>
      <c r="C56" s="61"/>
    </row>
    <row r="57" s="12" customFormat="true" ht="12.75" hidden="false" customHeight="false" outlineLevel="0" collapsed="false">
      <c r="A57" s="39" t="s">
        <v>47</v>
      </c>
      <c r="B57" s="39"/>
      <c r="C57" s="39"/>
      <c r="D57" s="39"/>
    </row>
  </sheetData>
  <sheetProtection sheet="true" password="e2c7" objects="true" scenarios="true" selectLockedCells="true"/>
  <mergeCells count="9">
    <mergeCell ref="A15:D15"/>
    <mergeCell ref="A16:D16"/>
    <mergeCell ref="B19:C19"/>
    <mergeCell ref="B21:C21"/>
    <mergeCell ref="A27:B27"/>
    <mergeCell ref="A29:B29"/>
    <mergeCell ref="A38:B38"/>
    <mergeCell ref="A39:B39"/>
    <mergeCell ref="A57:D57"/>
  </mergeCells>
  <printOptions headings="false" gridLines="false" gridLinesSet="true" horizontalCentered="false" verticalCentered="false"/>
  <pageMargins left="0.7875" right="0.7875" top="0.7875" bottom="0.7875" header="0.511805555555555" footer="0.511805555555555"/>
  <pageSetup paperSize="1"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sheetPr filterMode="false">
    <pageSetUpPr fitToPage="false"/>
  </sheetPr>
  <dimension ref="A1:AMJ2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E9" activeCellId="0" sqref="E9"/>
    </sheetView>
  </sheetViews>
  <sheetFormatPr defaultRowHeight="12.75" zeroHeight="false" outlineLevelRow="0" outlineLevelCol="0"/>
  <cols>
    <col collapsed="false" customWidth="true" hidden="false" outlineLevel="0" max="1" min="1" style="1" width="8.57"/>
    <col collapsed="false" customWidth="false" hidden="false" outlineLevel="0" max="2" min="2" style="1" width="11.57"/>
    <col collapsed="false" customWidth="true" hidden="false" outlineLevel="0" max="3" min="3" style="1" width="18.42"/>
    <col collapsed="false" customWidth="true" hidden="false" outlineLevel="0" max="4" min="4" style="1" width="13.86"/>
    <col collapsed="false" customWidth="false" hidden="false" outlineLevel="0" max="5" min="5" style="1" width="11.57"/>
    <col collapsed="false" customWidth="true" hidden="false" outlineLevel="0" max="6" min="6" style="1" width="16.57"/>
    <col collapsed="false" customWidth="false" hidden="false" outlineLevel="0" max="1025" min="7" style="1" width="11.57"/>
  </cols>
  <sheetData>
    <row r="1" s="62" customFormat="true" ht="15.75" hidden="false" customHeight="false" outlineLevel="0" collapsed="false">
      <c r="A1" s="16" t="s">
        <v>65</v>
      </c>
      <c r="B1" s="16"/>
      <c r="C1" s="16"/>
      <c r="D1" s="16"/>
      <c r="E1" s="16"/>
      <c r="F1" s="16"/>
      <c r="G1" s="16"/>
      <c r="H1" s="20"/>
      <c r="I1" s="20"/>
      <c r="J1" s="20"/>
      <c r="K1" s="20"/>
      <c r="AMH1" s="1"/>
      <c r="AMI1" s="1"/>
      <c r="AMJ1" s="1"/>
    </row>
    <row r="2" s="62" customFormat="true" ht="12.75" hidden="false" customHeight="false" outlineLevel="0" collapsed="false">
      <c r="A2" s="63"/>
      <c r="B2" s="63"/>
      <c r="C2" s="63"/>
      <c r="D2" s="63"/>
      <c r="E2" s="63"/>
      <c r="F2" s="63"/>
      <c r="G2" s="63"/>
      <c r="H2" s="20"/>
      <c r="I2" s="20"/>
      <c r="J2" s="20"/>
      <c r="K2" s="20"/>
      <c r="AMH2" s="1"/>
      <c r="AMI2" s="1"/>
      <c r="AMJ2" s="1"/>
    </row>
    <row r="3" s="62" customFormat="true" ht="12.75" hidden="false" customHeight="false" outlineLevel="0" collapsed="false">
      <c r="A3" s="64"/>
      <c r="D3" s="12"/>
      <c r="E3" s="29" t="s">
        <v>66</v>
      </c>
      <c r="F3" s="29"/>
      <c r="H3" s="20"/>
      <c r="I3" s="20"/>
      <c r="J3" s="20"/>
      <c r="K3" s="20"/>
      <c r="AMH3" s="1"/>
      <c r="AMI3" s="1"/>
      <c r="AMJ3" s="1"/>
    </row>
    <row r="4" s="62" customFormat="true" ht="12.75" hidden="false" customHeight="false" outlineLevel="0" collapsed="false">
      <c r="A4" s="20"/>
      <c r="H4" s="20"/>
      <c r="I4" s="20"/>
      <c r="J4" s="20"/>
      <c r="K4" s="20"/>
      <c r="AMH4" s="1"/>
      <c r="AMI4" s="1"/>
      <c r="AMJ4" s="1"/>
    </row>
    <row r="5" s="62" customFormat="true" ht="12.75" hidden="false" customHeight="true" outlineLevel="0" collapsed="false">
      <c r="A5" s="65" t="s">
        <v>67</v>
      </c>
      <c r="B5" s="31" t="s">
        <v>68</v>
      </c>
      <c r="C5" s="31"/>
      <c r="D5" s="31" t="s">
        <v>69</v>
      </c>
      <c r="E5" s="31" t="s">
        <v>70</v>
      </c>
      <c r="F5" s="31"/>
      <c r="G5" s="1"/>
      <c r="H5" s="12"/>
      <c r="I5" s="12"/>
      <c r="J5" s="12"/>
      <c r="K5" s="12"/>
      <c r="AMH5" s="1"/>
      <c r="AMI5" s="1"/>
      <c r="AMJ5" s="1"/>
    </row>
    <row r="6" s="62" customFormat="true" ht="12.75" hidden="false" customHeight="false" outlineLevel="0" collapsed="false">
      <c r="A6" s="65"/>
      <c r="B6" s="31" t="s">
        <v>71</v>
      </c>
      <c r="C6" s="31" t="s">
        <v>72</v>
      </c>
      <c r="D6" s="66"/>
      <c r="E6" s="31" t="s">
        <v>73</v>
      </c>
      <c r="F6" s="31" t="s">
        <v>74</v>
      </c>
      <c r="G6" s="1"/>
      <c r="H6" s="12"/>
      <c r="I6" s="12"/>
      <c r="J6" s="12"/>
      <c r="K6" s="12"/>
      <c r="AMH6" s="1"/>
      <c r="AMI6" s="1"/>
      <c r="AMJ6" s="1"/>
    </row>
    <row r="7" s="62" customFormat="true" ht="12.75" hidden="false" customHeight="false" outlineLevel="0" collapsed="false">
      <c r="A7" s="47"/>
      <c r="B7" s="31" t="s">
        <v>75</v>
      </c>
      <c r="C7" s="31" t="s">
        <v>76</v>
      </c>
      <c r="D7" s="31" t="s">
        <v>77</v>
      </c>
      <c r="E7" s="31" t="s">
        <v>78</v>
      </c>
      <c r="F7" s="31" t="s">
        <v>79</v>
      </c>
      <c r="G7" s="1"/>
      <c r="H7" s="12"/>
      <c r="I7" s="12"/>
      <c r="J7" s="12"/>
      <c r="K7" s="12"/>
      <c r="AMH7" s="1"/>
      <c r="AMI7" s="1"/>
      <c r="AMJ7" s="1"/>
    </row>
    <row r="8" s="62" customFormat="true" ht="12.75" hidden="false" customHeight="false" outlineLevel="0" collapsed="false">
      <c r="A8" s="47"/>
      <c r="B8" s="67" t="s">
        <v>80</v>
      </c>
      <c r="C8" s="67" t="s">
        <v>80</v>
      </c>
      <c r="D8" s="67" t="s">
        <v>80</v>
      </c>
      <c r="E8" s="67" t="s">
        <v>81</v>
      </c>
      <c r="F8" s="67" t="s">
        <v>80</v>
      </c>
      <c r="G8" s="1"/>
      <c r="H8" s="12"/>
      <c r="I8" s="12"/>
      <c r="J8" s="12"/>
      <c r="K8" s="12"/>
      <c r="AMH8" s="1"/>
      <c r="AMI8" s="1"/>
      <c r="AMJ8" s="1"/>
    </row>
    <row r="9" s="62" customFormat="true" ht="12.75" hidden="false" customHeight="false" outlineLevel="0" collapsed="false">
      <c r="A9" s="47" t="n">
        <v>1</v>
      </c>
      <c r="B9" s="68" t="n">
        <v>1</v>
      </c>
      <c r="C9" s="68" t="n">
        <v>200000</v>
      </c>
      <c r="D9" s="69" t="n">
        <v>18000</v>
      </c>
      <c r="E9" s="22" t="n">
        <v>14</v>
      </c>
      <c r="F9" s="47" t="n">
        <f aca="false">B9</f>
        <v>1</v>
      </c>
      <c r="G9" s="1"/>
      <c r="H9" s="12"/>
      <c r="I9" s="12"/>
      <c r="J9" s="12"/>
      <c r="K9" s="12"/>
      <c r="AMH9" s="1"/>
      <c r="AMI9" s="1"/>
      <c r="AMJ9" s="1"/>
    </row>
    <row r="10" s="62" customFormat="true" ht="12.75" hidden="false" customHeight="false" outlineLevel="0" collapsed="false">
      <c r="A10" s="47" t="n">
        <v>2</v>
      </c>
      <c r="B10" s="47" t="n">
        <f aca="false">C9+1</f>
        <v>200001</v>
      </c>
      <c r="C10" s="68" t="n">
        <v>650000</v>
      </c>
      <c r="D10" s="69" t="n">
        <v>46000</v>
      </c>
      <c r="E10" s="22" t="n">
        <v>13.5</v>
      </c>
      <c r="F10" s="47" t="n">
        <f aca="false">B10</f>
        <v>200001</v>
      </c>
      <c r="G10" s="1"/>
      <c r="H10" s="12"/>
      <c r="I10" s="12"/>
      <c r="J10" s="12"/>
      <c r="K10" s="12"/>
      <c r="AMH10" s="1"/>
      <c r="AMI10" s="1"/>
      <c r="AMJ10" s="1"/>
    </row>
    <row r="11" s="62" customFormat="true" ht="12.75" hidden="false" customHeight="false" outlineLevel="0" collapsed="false">
      <c r="A11" s="47" t="n">
        <v>3</v>
      </c>
      <c r="B11" s="47" t="n">
        <f aca="false">C10+1</f>
        <v>650001</v>
      </c>
      <c r="C11" s="68" t="n">
        <v>2000000</v>
      </c>
      <c r="D11" s="69" t="n">
        <v>106750</v>
      </c>
      <c r="E11" s="22" t="n">
        <v>12</v>
      </c>
      <c r="F11" s="47" t="n">
        <f aca="false">B11</f>
        <v>650001</v>
      </c>
      <c r="G11" s="1"/>
      <c r="H11" s="12"/>
      <c r="I11" s="12"/>
      <c r="J11" s="12"/>
      <c r="K11" s="12"/>
      <c r="AMH11" s="1"/>
      <c r="AMI11" s="1"/>
      <c r="AMJ11" s="1"/>
    </row>
    <row r="12" s="62" customFormat="true" ht="12.75" hidden="false" customHeight="false" outlineLevel="0" collapsed="false">
      <c r="A12" s="47" t="n">
        <v>4</v>
      </c>
      <c r="B12" s="47" t="n">
        <f aca="false">C11+1</f>
        <v>2000001</v>
      </c>
      <c r="C12" s="68" t="n">
        <v>4000000</v>
      </c>
      <c r="D12" s="69" t="n">
        <v>268750</v>
      </c>
      <c r="E12" s="22" t="n">
        <v>10.5</v>
      </c>
      <c r="F12" s="47" t="n">
        <f aca="false">B12</f>
        <v>2000001</v>
      </c>
      <c r="G12" s="1"/>
      <c r="H12" s="12"/>
      <c r="I12" s="12"/>
      <c r="J12" s="12"/>
      <c r="K12" s="12"/>
      <c r="AMH12" s="1"/>
      <c r="AMI12" s="1"/>
      <c r="AMJ12" s="1"/>
    </row>
    <row r="13" s="62" customFormat="true" ht="12.75" hidden="false" customHeight="false" outlineLevel="0" collapsed="false">
      <c r="A13" s="47" t="n">
        <v>5</v>
      </c>
      <c r="B13" s="47" t="n">
        <f aca="false">C12+1</f>
        <v>4000001</v>
      </c>
      <c r="C13" s="68" t="n">
        <v>6500000</v>
      </c>
      <c r="D13" s="69" t="n">
        <v>478750</v>
      </c>
      <c r="E13" s="22" t="n">
        <v>10</v>
      </c>
      <c r="F13" s="47" t="n">
        <f aca="false">B13</f>
        <v>4000001</v>
      </c>
      <c r="G13" s="1"/>
      <c r="H13" s="12"/>
      <c r="I13" s="12"/>
      <c r="J13" s="12"/>
      <c r="K13" s="12"/>
      <c r="AMH13" s="1"/>
      <c r="AMI13" s="1"/>
      <c r="AMJ13" s="1"/>
    </row>
    <row r="14" s="62" customFormat="true" ht="12.75" hidden="false" customHeight="false" outlineLevel="0" collapsed="false">
      <c r="A14" s="47" t="n">
        <v>6</v>
      </c>
      <c r="B14" s="47" t="n">
        <f aca="false">C13+1</f>
        <v>6500001</v>
      </c>
      <c r="C14" s="68" t="n">
        <v>13000000</v>
      </c>
      <c r="D14" s="69" t="n">
        <v>728749</v>
      </c>
      <c r="E14" s="22" t="n">
        <v>9.5</v>
      </c>
      <c r="F14" s="47" t="n">
        <f aca="false">B14</f>
        <v>6500001</v>
      </c>
      <c r="G14" s="1"/>
      <c r="H14" s="12"/>
      <c r="I14" s="12"/>
      <c r="J14" s="12"/>
      <c r="K14" s="12"/>
      <c r="AMH14" s="1"/>
      <c r="AMI14" s="1"/>
      <c r="AMJ14" s="1"/>
    </row>
    <row r="15" s="62" customFormat="true" ht="12.75" hidden="false" customHeight="false" outlineLevel="0" collapsed="false">
      <c r="A15" s="47" t="n">
        <v>7</v>
      </c>
      <c r="B15" s="47" t="n">
        <f aca="false">C14+1</f>
        <v>13000001</v>
      </c>
      <c r="C15" s="68" t="n">
        <v>40000000</v>
      </c>
      <c r="D15" s="69" t="n">
        <v>1346249</v>
      </c>
      <c r="E15" s="22" t="n">
        <v>9</v>
      </c>
      <c r="F15" s="47" t="n">
        <f aca="false">B15</f>
        <v>13000001</v>
      </c>
      <c r="G15" s="1"/>
      <c r="H15" s="12"/>
      <c r="I15" s="12"/>
      <c r="J15" s="12"/>
      <c r="K15" s="12"/>
      <c r="AMH15" s="1"/>
      <c r="AMI15" s="1"/>
      <c r="AMJ15" s="1"/>
    </row>
    <row r="16" s="62" customFormat="true" ht="12.75" hidden="false" customHeight="false" outlineLevel="0" collapsed="false">
      <c r="A16" s="47" t="n">
        <v>8</v>
      </c>
      <c r="B16" s="47" t="n">
        <f aca="false">C15+1</f>
        <v>40000001</v>
      </c>
      <c r="C16" s="68" t="n">
        <v>130000000</v>
      </c>
      <c r="D16" s="69" t="n">
        <v>3776249</v>
      </c>
      <c r="E16" s="22" t="n">
        <v>8.5</v>
      </c>
      <c r="F16" s="47" t="n">
        <f aca="false">B16</f>
        <v>40000001</v>
      </c>
      <c r="G16" s="1"/>
      <c r="H16" s="12"/>
      <c r="I16" s="12"/>
      <c r="J16" s="12"/>
      <c r="K16" s="12"/>
      <c r="AMH16" s="1"/>
      <c r="AMI16" s="1"/>
      <c r="AMJ16" s="1"/>
    </row>
    <row r="17" s="62" customFormat="true" ht="12.75" hidden="false" customHeight="false" outlineLevel="0" collapsed="false">
      <c r="A17" s="47" t="n">
        <v>9</v>
      </c>
      <c r="B17" s="47" t="n">
        <f aca="false">C16+1</f>
        <v>130000001</v>
      </c>
      <c r="C17" s="68" t="n">
        <v>260000000</v>
      </c>
      <c r="D17" s="69" t="n">
        <v>11426249</v>
      </c>
      <c r="E17" s="22" t="n">
        <v>8.25</v>
      </c>
      <c r="F17" s="47" t="n">
        <f aca="false">B17</f>
        <v>130000001</v>
      </c>
      <c r="G17" s="1"/>
      <c r="H17" s="12"/>
      <c r="I17" s="12"/>
      <c r="J17" s="12"/>
      <c r="K17" s="12"/>
      <c r="AMH17" s="1"/>
      <c r="AMI17" s="1"/>
      <c r="AMJ17" s="1"/>
    </row>
    <row r="18" s="62" customFormat="true" ht="12.75" hidden="false" customHeight="false" outlineLevel="0" collapsed="false">
      <c r="A18" s="47" t="n">
        <v>10</v>
      </c>
      <c r="B18" s="47" t="n">
        <f aca="false">C17+1</f>
        <v>260000001</v>
      </c>
      <c r="C18" s="68" t="n">
        <v>520000000</v>
      </c>
      <c r="D18" s="69" t="n">
        <v>22151249</v>
      </c>
      <c r="E18" s="22" t="n">
        <v>8</v>
      </c>
      <c r="F18" s="47" t="n">
        <f aca="false">B18</f>
        <v>260000001</v>
      </c>
      <c r="G18" s="1"/>
      <c r="H18" s="12"/>
      <c r="I18" s="12"/>
      <c r="J18" s="12"/>
      <c r="K18" s="12"/>
      <c r="AMH18" s="1"/>
      <c r="AMI18" s="1"/>
      <c r="AMJ18" s="1"/>
    </row>
    <row r="19" s="62" customFormat="true" ht="12.75" hidden="false" customHeight="false" outlineLevel="0" collapsed="false">
      <c r="A19" s="47" t="n">
        <v>11</v>
      </c>
      <c r="B19" s="47" t="n">
        <f aca="false">C18+1</f>
        <v>520000001</v>
      </c>
      <c r="C19" s="68" t="n">
        <v>1040000000</v>
      </c>
      <c r="D19" s="69" t="n">
        <v>42951249</v>
      </c>
      <c r="E19" s="22" t="n">
        <v>7.75</v>
      </c>
      <c r="F19" s="47" t="n">
        <f aca="false">B19</f>
        <v>520000001</v>
      </c>
      <c r="G19" s="1"/>
      <c r="H19" s="12"/>
      <c r="I19" s="12"/>
      <c r="J19" s="12"/>
      <c r="K19" s="12"/>
      <c r="AMH19" s="1"/>
      <c r="AMI19" s="1"/>
      <c r="AMJ19" s="1"/>
    </row>
    <row r="20" s="62" customFormat="true" ht="12.75" hidden="false" customHeight="false" outlineLevel="0" collapsed="false">
      <c r="A20" s="47" t="n">
        <v>12</v>
      </c>
      <c r="B20" s="47" t="n">
        <f aca="false">C19+1</f>
        <v>1040000001</v>
      </c>
      <c r="C20" s="68"/>
      <c r="D20" s="69" t="n">
        <v>83251249</v>
      </c>
      <c r="E20" s="22" t="n">
        <v>7.5</v>
      </c>
      <c r="F20" s="47" t="n">
        <f aca="false">B20</f>
        <v>1040000001</v>
      </c>
      <c r="G20" s="1"/>
      <c r="H20" s="12"/>
      <c r="I20" s="12"/>
      <c r="J20" s="12"/>
      <c r="K20" s="12"/>
      <c r="AMH20" s="1"/>
      <c r="AMI20" s="1"/>
      <c r="AMJ20" s="1"/>
    </row>
    <row r="21" s="62" customFormat="true" ht="12.75" hidden="false" customHeight="false" outlineLevel="0" collapsed="false">
      <c r="A21" s="20"/>
      <c r="H21" s="12"/>
      <c r="I21" s="12"/>
      <c r="J21" s="12"/>
      <c r="K21" s="12"/>
      <c r="AMH21" s="1"/>
      <c r="AMI21" s="1"/>
      <c r="AMJ21" s="1"/>
    </row>
    <row r="22" s="62" customFormat="true" ht="12.75" hidden="false" customHeight="false" outlineLevel="0" collapsed="false">
      <c r="A22" s="12"/>
      <c r="B22" s="70" t="s">
        <v>82</v>
      </c>
      <c r="C22" s="71" t="s">
        <v>83</v>
      </c>
      <c r="D22" s="71"/>
      <c r="E22" s="71"/>
      <c r="F22" s="71"/>
      <c r="H22" s="20"/>
      <c r="I22" s="20"/>
      <c r="J22" s="20"/>
      <c r="K22" s="20"/>
      <c r="AMH22" s="1"/>
      <c r="AMI22" s="1"/>
      <c r="AMJ22" s="1"/>
    </row>
    <row r="23" s="62" customFormat="true" ht="12.75" hidden="false" customHeight="false" outlineLevel="0" collapsed="false">
      <c r="A23" s="12"/>
      <c r="B23" s="72"/>
      <c r="C23" s="71" t="s">
        <v>84</v>
      </c>
      <c r="D23" s="71"/>
      <c r="E23" s="71"/>
      <c r="F23" s="71"/>
      <c r="H23" s="20"/>
      <c r="I23" s="20"/>
      <c r="J23" s="20"/>
      <c r="K23" s="20"/>
      <c r="AMH23" s="1"/>
      <c r="AMI23" s="1"/>
      <c r="AMJ23" s="1"/>
    </row>
    <row r="24" s="62" customFormat="true" ht="12.75" hidden="false" customHeight="false" outlineLevel="0" collapsed="false">
      <c r="A24" s="12"/>
      <c r="B24" s="72"/>
      <c r="C24" s="71" t="s">
        <v>85</v>
      </c>
      <c r="D24" s="71"/>
      <c r="E24" s="71"/>
      <c r="F24" s="71"/>
      <c r="H24" s="20"/>
      <c r="I24" s="20"/>
      <c r="J24" s="20"/>
      <c r="K24" s="20"/>
      <c r="AMH24" s="1"/>
      <c r="AMI24" s="1"/>
      <c r="AMJ24" s="1"/>
    </row>
    <row r="25" s="62" customFormat="true" ht="12.75" hidden="false" customHeight="false" outlineLevel="0" collapsed="false">
      <c r="A25" s="12"/>
      <c r="B25" s="72"/>
      <c r="C25" s="71" t="s">
        <v>86</v>
      </c>
      <c r="D25" s="71"/>
      <c r="E25" s="71"/>
      <c r="F25" s="71"/>
      <c r="H25" s="20"/>
      <c r="I25" s="20"/>
      <c r="J25" s="20"/>
      <c r="K25" s="20"/>
      <c r="AMH25" s="1"/>
      <c r="AMI25" s="1"/>
      <c r="AMJ25" s="1"/>
    </row>
    <row r="26" s="62" customFormat="true" ht="37.35" hidden="false" customHeight="true" outlineLevel="0" collapsed="false">
      <c r="A26" s="20"/>
      <c r="C26" s="73" t="s">
        <v>87</v>
      </c>
      <c r="D26" s="73"/>
      <c r="E26" s="73"/>
      <c r="F26" s="73"/>
      <c r="H26" s="20"/>
      <c r="I26" s="20"/>
      <c r="J26" s="20"/>
      <c r="K26" s="20"/>
      <c r="AMH26" s="1"/>
      <c r="AMI26" s="1"/>
      <c r="AMJ26" s="1"/>
    </row>
    <row r="27" s="62" customFormat="true" ht="12.75" hidden="false" customHeight="false" outlineLevel="0" collapsed="false">
      <c r="A27" s="20"/>
      <c r="C27" s="74"/>
      <c r="H27" s="20"/>
      <c r="I27" s="20"/>
      <c r="J27" s="20"/>
      <c r="K27" s="20"/>
      <c r="AMH27" s="1"/>
      <c r="AMI27" s="1"/>
      <c r="AMJ27" s="1"/>
    </row>
    <row r="28" s="62" customFormat="true" ht="12.75" hidden="false" customHeight="false" outlineLevel="0" collapsed="false">
      <c r="A28" s="39" t="s">
        <v>47</v>
      </c>
      <c r="B28" s="39"/>
      <c r="C28" s="39"/>
      <c r="D28" s="39"/>
      <c r="E28" s="39"/>
      <c r="F28" s="39"/>
      <c r="G28" s="39"/>
      <c r="H28" s="20"/>
      <c r="I28" s="20"/>
      <c r="J28" s="20"/>
      <c r="K28" s="20"/>
      <c r="AMH28" s="1"/>
      <c r="AMI28" s="1"/>
      <c r="AMJ28" s="1"/>
    </row>
  </sheetData>
  <sheetProtection sheet="true" password="e2c7" objects="true" scenarios="true" selectLockedCells="true"/>
  <mergeCells count="12">
    <mergeCell ref="A1:G1"/>
    <mergeCell ref="A2:G2"/>
    <mergeCell ref="E3:F3"/>
    <mergeCell ref="A5:A6"/>
    <mergeCell ref="B5:C5"/>
    <mergeCell ref="E5:F5"/>
    <mergeCell ref="C22:F22"/>
    <mergeCell ref="C23:F23"/>
    <mergeCell ref="C24:F24"/>
    <mergeCell ref="C25:F25"/>
    <mergeCell ref="C26:F26"/>
    <mergeCell ref="A28:G28"/>
  </mergeCells>
  <printOptions headings="false" gridLines="false" gridLinesSet="true" horizontalCentered="false" verticalCentered="false"/>
  <pageMargins left="0.7875" right="0.7875" top="0.7875" bottom="0.78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drawing r:id="rId2"/>
  <legacyDrawing r:id="rId3"/>
</worksheet>
</file>

<file path=xl/worksheets/sheet5.xml><?xml version="1.0" encoding="utf-8"?>
<worksheet xmlns="http://schemas.openxmlformats.org/spreadsheetml/2006/main" xmlns:r="http://schemas.openxmlformats.org/officeDocument/2006/relationships">
  <sheetPr filterMode="false">
    <pageSetUpPr fitToPage="false"/>
  </sheetPr>
  <dimension ref="A1:L52"/>
  <sheetViews>
    <sheetView showFormulas="false" showGridLines="true" showRowColHeaders="true" showZeros="true" rightToLeft="false" tabSelected="false" showOutlineSymbols="true" defaultGridColor="true" view="normal" topLeftCell="A25" colorId="64" zoomScale="100" zoomScaleNormal="100" zoomScalePageLayoutView="100" workbookViewId="0">
      <selection pane="topLeft" activeCell="C39" activeCellId="0" sqref="C39"/>
    </sheetView>
  </sheetViews>
  <sheetFormatPr defaultRowHeight="12.75" zeroHeight="false" outlineLevelRow="0" outlineLevelCol="0"/>
  <cols>
    <col collapsed="false" customWidth="true" hidden="false" outlineLevel="0" max="1" min="1" style="1" width="12.29"/>
    <col collapsed="false" customWidth="true" hidden="false" outlineLevel="0" max="2" min="2" style="1" width="19.14"/>
    <col collapsed="false" customWidth="true" hidden="false" outlineLevel="0" max="4" min="3" style="1" width="16"/>
    <col collapsed="false" customWidth="true" hidden="false" outlineLevel="0" max="5" min="5" style="1" width="16.42"/>
    <col collapsed="false" customWidth="true" hidden="false" outlineLevel="0" max="6" min="6" style="1" width="21.43"/>
    <col collapsed="false" customWidth="true" hidden="false" outlineLevel="0" max="7" min="7" style="1" width="20.86"/>
    <col collapsed="false" customWidth="false" hidden="false" outlineLevel="0" max="1025" min="8" style="1" width="11.57"/>
  </cols>
  <sheetData>
    <row r="1" s="12" customFormat="true" ht="15.75" hidden="false" customHeight="false" outlineLevel="0" collapsed="false">
      <c r="A1" s="16" t="s">
        <v>88</v>
      </c>
      <c r="B1" s="16"/>
      <c r="C1" s="16"/>
      <c r="D1" s="16"/>
      <c r="E1" s="16"/>
      <c r="F1" s="16"/>
      <c r="G1" s="16"/>
    </row>
    <row r="2" s="12" customFormat="true" ht="12.75" hidden="false" customHeight="false" outlineLevel="0" collapsed="false">
      <c r="A2" s="75"/>
      <c r="B2" s="75"/>
      <c r="C2" s="75"/>
      <c r="D2" s="75"/>
      <c r="E2" s="75"/>
      <c r="F2" s="75"/>
      <c r="G2" s="76"/>
    </row>
    <row r="3" s="12" customFormat="true" ht="12.75" hidden="false" customHeight="false" outlineLevel="0" collapsed="false">
      <c r="A3" s="77" t="s">
        <v>89</v>
      </c>
      <c r="B3" s="77"/>
      <c r="C3" s="77"/>
      <c r="D3" s="77"/>
      <c r="E3" s="77"/>
      <c r="F3" s="77"/>
      <c r="G3" s="77"/>
    </row>
    <row r="4" s="12" customFormat="true" ht="12.75" hidden="false" customHeight="false" outlineLevel="0" collapsed="false">
      <c r="A4" s="1"/>
      <c r="F4" s="20"/>
    </row>
    <row r="5" s="12" customFormat="true" ht="12.75" hidden="false" customHeight="true" outlineLevel="0" collapsed="false">
      <c r="A5" s="65" t="s">
        <v>67</v>
      </c>
      <c r="B5" s="65" t="s">
        <v>68</v>
      </c>
      <c r="C5" s="31" t="s">
        <v>69</v>
      </c>
      <c r="D5" s="31" t="s">
        <v>70</v>
      </c>
      <c r="E5" s="31"/>
      <c r="F5" s="78" t="s">
        <v>83</v>
      </c>
    </row>
    <row r="6" s="12" customFormat="true" ht="12.75" hidden="false" customHeight="false" outlineLevel="0" collapsed="false">
      <c r="A6" s="65"/>
      <c r="B6" s="65"/>
      <c r="C6" s="66"/>
      <c r="D6" s="31" t="s">
        <v>73</v>
      </c>
      <c r="E6" s="31" t="s">
        <v>74</v>
      </c>
      <c r="F6" s="78"/>
    </row>
    <row r="7" s="12" customFormat="true" ht="12.75" hidden="false" customHeight="false" outlineLevel="0" collapsed="false">
      <c r="A7" s="47"/>
      <c r="B7" s="31"/>
      <c r="C7" s="31" t="s">
        <v>77</v>
      </c>
      <c r="D7" s="31" t="s">
        <v>78</v>
      </c>
      <c r="E7" s="31" t="s">
        <v>79</v>
      </c>
      <c r="F7" s="79"/>
      <c r="G7" s="80"/>
    </row>
    <row r="8" s="12" customFormat="true" ht="12.75" hidden="false" customHeight="false" outlineLevel="0" collapsed="false">
      <c r="A8" s="47"/>
      <c r="B8" s="67" t="s">
        <v>80</v>
      </c>
      <c r="C8" s="67" t="s">
        <v>80</v>
      </c>
      <c r="D8" s="67" t="s">
        <v>81</v>
      </c>
      <c r="E8" s="67" t="s">
        <v>80</v>
      </c>
      <c r="F8" s="67" t="s">
        <v>80</v>
      </c>
    </row>
    <row r="9" s="12" customFormat="true" ht="12.75" hidden="false" customHeight="false" outlineLevel="0" collapsed="false">
      <c r="A9" s="31" t="n">
        <v>1</v>
      </c>
      <c r="B9" s="48" t="n">
        <f aca="false">IF(C9&lt;&gt;0,'Architectural Fee'!$C$23,0)</f>
        <v>0</v>
      </c>
      <c r="C9" s="48" t="n">
        <f aca="false">IF(AND('Service Req.'!$C$6&gt;='Professional Fees'!B9,'Service Req.'!$C$6&lt;='Professional Fees'!C9),'Professional Fees'!D9,0)</f>
        <v>0</v>
      </c>
      <c r="D9" s="48" t="n">
        <f aca="false">IF(C9&lt;&gt;0,E9*('Professional Fees'!E9/100),0)</f>
        <v>0</v>
      </c>
      <c r="E9" s="48" t="n">
        <f aca="false">IF(C9&lt;&gt;0,B9-'Professional Fees'!F9,0)</f>
        <v>0</v>
      </c>
      <c r="F9" s="81" t="n">
        <f aca="false">IF(C9&lt;&gt;0,C9+D9,0)</f>
        <v>0</v>
      </c>
    </row>
    <row r="10" s="12" customFormat="true" ht="12.75" hidden="false" customHeight="false" outlineLevel="0" collapsed="false">
      <c r="A10" s="31" t="n">
        <v>2</v>
      </c>
      <c r="B10" s="48" t="n">
        <f aca="false">IF(C10&lt;&gt;0,'Architectural Fee'!$C$23,0)</f>
        <v>0</v>
      </c>
      <c r="C10" s="48" t="n">
        <f aca="false">IF(AND('Service Req.'!$C$6&gt;='Professional Fees'!B10,'Service Req.'!$C$6&lt;='Professional Fees'!C10),'Professional Fees'!D10,0)</f>
        <v>0</v>
      </c>
      <c r="D10" s="48" t="n">
        <f aca="false">IF(C10&lt;&gt;0,E10*('Professional Fees'!E10/100),0)</f>
        <v>0</v>
      </c>
      <c r="E10" s="48" t="n">
        <f aca="false">IF(C10&lt;&gt;0,B10-'Professional Fees'!F10,0)</f>
        <v>0</v>
      </c>
      <c r="F10" s="81" t="n">
        <f aca="false">IF(C10&lt;&gt;0,C10+D10,0)</f>
        <v>0</v>
      </c>
      <c r="I10" s="71"/>
      <c r="J10" s="71"/>
      <c r="K10" s="71"/>
      <c r="L10" s="71"/>
    </row>
    <row r="11" s="12" customFormat="true" ht="12.75" hidden="false" customHeight="false" outlineLevel="0" collapsed="false">
      <c r="A11" s="31" t="n">
        <v>3</v>
      </c>
      <c r="B11" s="48" t="n">
        <f aca="false">IF(C11&lt;&gt;0,'Architectural Fee'!$C$23,0)</f>
        <v>0</v>
      </c>
      <c r="C11" s="48" t="n">
        <f aca="false">IF(AND('Service Req.'!$C$6&gt;='Professional Fees'!B11,'Service Req.'!$C$6&lt;='Professional Fees'!C11),'Professional Fees'!D11,0)</f>
        <v>0</v>
      </c>
      <c r="D11" s="48" t="n">
        <f aca="false">IF(C11&lt;&gt;0,E11*('Professional Fees'!E11/100),0)</f>
        <v>0</v>
      </c>
      <c r="E11" s="48" t="n">
        <f aca="false">IF(C11&lt;&gt;0,B11-'Professional Fees'!F11,0)</f>
        <v>0</v>
      </c>
      <c r="F11" s="81" t="n">
        <f aca="false">IF(C11&lt;&gt;0,C11+D11,0)</f>
        <v>0</v>
      </c>
      <c r="I11" s="71"/>
      <c r="J11" s="71"/>
      <c r="K11" s="71"/>
      <c r="L11" s="71"/>
    </row>
    <row r="12" s="12" customFormat="true" ht="12.75" hidden="false" customHeight="false" outlineLevel="0" collapsed="false">
      <c r="A12" s="82" t="n">
        <v>4</v>
      </c>
      <c r="B12" s="48" t="n">
        <f aca="false">IF(C12&lt;&gt;0,'Architectural Fee'!$C$23,0)</f>
        <v>0</v>
      </c>
      <c r="C12" s="48" t="n">
        <f aca="false">IF(AND('Service Req.'!$C$6&gt;='Professional Fees'!B12,'Service Req.'!$C$6&lt;='Professional Fees'!C12),'Professional Fees'!D12,0)</f>
        <v>0</v>
      </c>
      <c r="D12" s="48" t="n">
        <f aca="false">IF(C12&lt;&gt;0,E12*('Professional Fees'!E12/100),0)</f>
        <v>0</v>
      </c>
      <c r="E12" s="48" t="n">
        <f aca="false">IF(C12&lt;&gt;0,B12-'Professional Fees'!F12,0)</f>
        <v>0</v>
      </c>
      <c r="F12" s="81" t="n">
        <f aca="false">IF(C12&lt;&gt;0,C12+D12,0)</f>
        <v>0</v>
      </c>
      <c r="I12" s="71"/>
      <c r="J12" s="71"/>
      <c r="K12" s="71"/>
      <c r="L12" s="71"/>
    </row>
    <row r="13" s="12" customFormat="true" ht="12.75" hidden="false" customHeight="false" outlineLevel="0" collapsed="false">
      <c r="A13" s="82" t="n">
        <v>5</v>
      </c>
      <c r="B13" s="48" t="n">
        <f aca="false">IF(C13&lt;&gt;0,'Architectural Fee'!$C$23,0)</f>
        <v>0</v>
      </c>
      <c r="C13" s="48" t="n">
        <f aca="false">IF(AND('Service Req.'!$C$6&gt;='Professional Fees'!B13,'Service Req.'!$C$6&lt;='Professional Fees'!C13),'Professional Fees'!D13,0)</f>
        <v>0</v>
      </c>
      <c r="D13" s="48" t="n">
        <f aca="false">IF(C13&lt;&gt;0,E13*('Professional Fees'!E13/100),0)</f>
        <v>0</v>
      </c>
      <c r="E13" s="48" t="n">
        <f aca="false">IF(C13&lt;&gt;0,B13-'Professional Fees'!F13,0)</f>
        <v>0</v>
      </c>
      <c r="F13" s="81" t="n">
        <f aca="false">IF(C13&lt;&gt;0,C13+D13,0)</f>
        <v>0</v>
      </c>
      <c r="I13" s="71"/>
      <c r="J13" s="71"/>
      <c r="K13" s="71"/>
      <c r="L13" s="71"/>
    </row>
    <row r="14" s="12" customFormat="true" ht="12.75" hidden="false" customHeight="false" outlineLevel="0" collapsed="false">
      <c r="A14" s="82" t="n">
        <v>6</v>
      </c>
      <c r="B14" s="48" t="n">
        <f aca="false">IF(C14&lt;&gt;0,'Architectural Fee'!$C$23,0)</f>
        <v>0</v>
      </c>
      <c r="C14" s="48" t="n">
        <f aca="false">IF(AND('Service Req.'!$C$6&gt;='Professional Fees'!B14,'Service Req.'!$C$6&lt;='Professional Fees'!C14),'Professional Fees'!D14,0)</f>
        <v>0</v>
      </c>
      <c r="D14" s="48" t="n">
        <f aca="false">IF(C14&lt;&gt;0,E14*('Professional Fees'!E14/100),0)</f>
        <v>0</v>
      </c>
      <c r="E14" s="48" t="n">
        <f aca="false">IF(C14&lt;&gt;0,B14-'Professional Fees'!F14,0)</f>
        <v>0</v>
      </c>
      <c r="F14" s="81" t="n">
        <f aca="false">IF(C14&lt;&gt;0,C14+D14,0)</f>
        <v>0</v>
      </c>
      <c r="I14" s="73"/>
      <c r="J14" s="73"/>
      <c r="K14" s="73"/>
      <c r="L14" s="73"/>
    </row>
    <row r="15" s="12" customFormat="true" ht="12.75" hidden="false" customHeight="false" outlineLevel="0" collapsed="false">
      <c r="A15" s="82" t="n">
        <v>7</v>
      </c>
      <c r="B15" s="48" t="n">
        <f aca="false">IF(C15&lt;&gt;0,'Architectural Fee'!$C$23,0)</f>
        <v>0</v>
      </c>
      <c r="C15" s="48" t="n">
        <f aca="false">IF(AND('Service Req.'!$C$6&gt;='Professional Fees'!B15,'Service Req.'!$C$6&lt;='Professional Fees'!C15),'Professional Fees'!D15,0)</f>
        <v>0</v>
      </c>
      <c r="D15" s="48" t="n">
        <f aca="false">IF(C15&lt;&gt;0,E15*('Professional Fees'!E15/100),0)</f>
        <v>0</v>
      </c>
      <c r="E15" s="48" t="n">
        <f aca="false">IF(C15&lt;&gt;0,B15-'Professional Fees'!F15,0)</f>
        <v>0</v>
      </c>
      <c r="F15" s="81" t="n">
        <f aca="false">IF(C15&lt;&gt;0,C15+D15,0)</f>
        <v>0</v>
      </c>
    </row>
    <row r="16" s="12" customFormat="true" ht="12.75" hidden="false" customHeight="false" outlineLevel="0" collapsed="false">
      <c r="A16" s="82" t="n">
        <v>8</v>
      </c>
      <c r="B16" s="48" t="n">
        <f aca="false">IF(C16&lt;&gt;0,'Architectural Fee'!$C$23,0)</f>
        <v>0</v>
      </c>
      <c r="C16" s="48" t="n">
        <f aca="false">IF(AND('Service Req.'!$C$6&gt;='Professional Fees'!B16,'Service Req.'!$C$6&lt;='Professional Fees'!C16),'Professional Fees'!D16,0)</f>
        <v>0</v>
      </c>
      <c r="D16" s="48" t="n">
        <f aca="false">IF(C16&lt;&gt;0,E16*('Professional Fees'!E16/100),0)</f>
        <v>0</v>
      </c>
      <c r="E16" s="48" t="n">
        <f aca="false">IF(C16&lt;&gt;0,B16-'Professional Fees'!F16,0)</f>
        <v>0</v>
      </c>
      <c r="F16" s="81" t="n">
        <f aca="false">IF(C16&lt;&gt;0,C16+D16,0)</f>
        <v>0</v>
      </c>
    </row>
    <row r="17" s="12" customFormat="true" ht="12.75" hidden="false" customHeight="false" outlineLevel="0" collapsed="false">
      <c r="A17" s="82" t="n">
        <v>9</v>
      </c>
      <c r="B17" s="48" t="n">
        <f aca="false">IF(C17&lt;&gt;0,'Architectural Fee'!$C$23,0)</f>
        <v>0</v>
      </c>
      <c r="C17" s="48" t="n">
        <f aca="false">IF(AND('Service Req.'!$C$6&gt;='Professional Fees'!B17,'Service Req.'!$C$6&lt;='Professional Fees'!C17),'Professional Fees'!D17,0)</f>
        <v>0</v>
      </c>
      <c r="D17" s="48" t="n">
        <f aca="false">IF(C17&lt;&gt;0,E17*('Professional Fees'!E17/100),0)</f>
        <v>0</v>
      </c>
      <c r="E17" s="48" t="n">
        <f aca="false">IF(C17&lt;&gt;0,B17-'Professional Fees'!F17,0)</f>
        <v>0</v>
      </c>
      <c r="F17" s="81" t="n">
        <f aca="false">IF(C17&lt;&gt;0,C17+D17,0)</f>
        <v>0</v>
      </c>
    </row>
    <row r="18" s="12" customFormat="true" ht="12.75" hidden="false" customHeight="false" outlineLevel="0" collapsed="false">
      <c r="A18" s="82" t="n">
        <v>10</v>
      </c>
      <c r="B18" s="48" t="n">
        <f aca="false">IF(C18&lt;&gt;0,'Architectural Fee'!$C$23,0)</f>
        <v>0</v>
      </c>
      <c r="C18" s="48" t="n">
        <f aca="false">IF(AND('Service Req.'!$C$6&gt;='Professional Fees'!B18,'Service Req.'!$C$6&lt;='Professional Fees'!C18),'Professional Fees'!D18,0)</f>
        <v>0</v>
      </c>
      <c r="D18" s="48" t="n">
        <f aca="false">IF(C18&lt;&gt;0,E18*('Professional Fees'!E18/100),0)</f>
        <v>0</v>
      </c>
      <c r="E18" s="48" t="n">
        <f aca="false">IF(C18&lt;&gt;0,B18-'Professional Fees'!F18,0)</f>
        <v>0</v>
      </c>
      <c r="F18" s="81" t="n">
        <f aca="false">IF(C18&lt;&gt;0,C18+D18,0)</f>
        <v>0</v>
      </c>
    </row>
    <row r="19" s="12" customFormat="true" ht="12.75" hidden="false" customHeight="false" outlineLevel="0" collapsed="false">
      <c r="A19" s="82" t="n">
        <v>11</v>
      </c>
      <c r="B19" s="48" t="n">
        <f aca="false">IF(C19&lt;&gt;0,'Architectural Fee'!$C$23,0)</f>
        <v>0</v>
      </c>
      <c r="C19" s="48" t="n">
        <f aca="false">IF(AND('Service Req.'!$C$6&gt;='Professional Fees'!B19,'Service Req.'!$C$6&lt;='Professional Fees'!C19),'Professional Fees'!D19,0)</f>
        <v>0</v>
      </c>
      <c r="D19" s="48" t="n">
        <f aca="false">IF(C19&lt;&gt;0,E19*('Professional Fees'!E19/100),0)</f>
        <v>0</v>
      </c>
      <c r="E19" s="48" t="n">
        <f aca="false">IF(C19&lt;&gt;0,B19-'Professional Fees'!F19,0)</f>
        <v>0</v>
      </c>
      <c r="F19" s="81" t="n">
        <f aca="false">IF(C19&lt;&gt;0,C19+D19,0)</f>
        <v>0</v>
      </c>
    </row>
    <row r="20" s="12" customFormat="true" ht="12.75" hidden="false" customHeight="false" outlineLevel="0" collapsed="false">
      <c r="A20" s="82" t="n">
        <v>12</v>
      </c>
      <c r="B20" s="48" t="n">
        <f aca="false">IF(C20&lt;&gt;0,'Architectural Fee'!$C$23,0)</f>
        <v>0</v>
      </c>
      <c r="C20" s="48" t="n">
        <f aca="false">IF(AND('Service Req.'!$C$6&gt;='Professional Fees'!B20,'Service Req.'!$C$6&lt;='Professional Fees'!C20),'Professional Fees'!D20,0)</f>
        <v>0</v>
      </c>
      <c r="D20" s="48" t="n">
        <f aca="false">IF(C20&lt;&gt;0,E20*('Professional Fees'!E20/100),0)</f>
        <v>0</v>
      </c>
      <c r="E20" s="48" t="n">
        <f aca="false">IF(C20&lt;&gt;0,B20-'Professional Fees'!F20,0)</f>
        <v>0</v>
      </c>
      <c r="F20" s="81" t="n">
        <f aca="false">IF(C20&lt;&gt;0,C20+D20,0)</f>
        <v>0</v>
      </c>
    </row>
    <row r="21" s="12" customFormat="true" ht="12.75" hidden="false" customHeight="false" outlineLevel="0" collapsed="false">
      <c r="A21" s="82"/>
      <c r="B21" s="48"/>
      <c r="C21" s="48"/>
      <c r="D21" s="48"/>
      <c r="E21" s="48"/>
      <c r="F21" s="81" t="n">
        <f aca="false">SUM(F9:F20)</f>
        <v>0</v>
      </c>
    </row>
    <row r="22" s="12" customFormat="true" ht="12.75" hidden="false" customHeight="false" outlineLevel="0" collapsed="false">
      <c r="A22" s="83"/>
      <c r="B22" s="84"/>
      <c r="C22" s="83"/>
      <c r="D22" s="83"/>
      <c r="F22" s="20"/>
    </row>
    <row r="23" s="12" customFormat="true" ht="12.75" hidden="false" customHeight="false" outlineLevel="0" collapsed="false">
      <c r="A23" s="85" t="n">
        <v>1</v>
      </c>
      <c r="F23" s="20"/>
    </row>
    <row r="24" s="12" customFormat="true" ht="12.75" hidden="false" customHeight="false" outlineLevel="0" collapsed="false">
      <c r="A24" s="31" t="s">
        <v>90</v>
      </c>
      <c r="B24" s="31" t="s">
        <v>91</v>
      </c>
      <c r="C24" s="86"/>
      <c r="D24" s="31" t="s">
        <v>92</v>
      </c>
      <c r="E24" s="31" t="s">
        <v>93</v>
      </c>
      <c r="F24" s="20"/>
    </row>
    <row r="25" s="12" customFormat="true" ht="12.75" hidden="false" customHeight="false" outlineLevel="0" collapsed="false">
      <c r="A25" s="67" t="s">
        <v>81</v>
      </c>
      <c r="B25" s="67" t="s">
        <v>80</v>
      </c>
      <c r="C25" s="67" t="s">
        <v>80</v>
      </c>
      <c r="D25" s="87" t="n">
        <v>1.3</v>
      </c>
      <c r="E25" s="67" t="s">
        <v>80</v>
      </c>
      <c r="F25" s="20"/>
    </row>
    <row r="26" s="12" customFormat="true" ht="12.75" hidden="false" customHeight="false" outlineLevel="0" collapsed="false">
      <c r="A26" s="49" t="n">
        <f aca="false">'Service Req.'!C8</f>
        <v>0</v>
      </c>
      <c r="B26" s="48" t="n">
        <f aca="false">F21</f>
        <v>0</v>
      </c>
      <c r="C26" s="48" t="n">
        <f aca="false">(A23-A26)*B26</f>
        <v>0</v>
      </c>
      <c r="D26" s="48" t="n">
        <f aca="false">(B26-C26)*D25</f>
        <v>0</v>
      </c>
      <c r="E26" s="48" t="n">
        <f aca="false">SUM(C26:D26)</f>
        <v>0</v>
      </c>
      <c r="F26" s="20"/>
    </row>
    <row r="27" s="12" customFormat="true" ht="12.75" hidden="false" customHeight="false" outlineLevel="0" collapsed="false">
      <c r="A27" s="26"/>
      <c r="B27" s="61"/>
      <c r="C27" s="61"/>
      <c r="D27" s="61"/>
      <c r="E27" s="61"/>
      <c r="F27" s="20"/>
    </row>
    <row r="28" s="12" customFormat="true" ht="12.75" hidden="false" customHeight="false" outlineLevel="0" collapsed="false">
      <c r="A28" s="31" t="s">
        <v>94</v>
      </c>
      <c r="B28" s="31" t="s">
        <v>91</v>
      </c>
      <c r="C28" s="86"/>
      <c r="D28" s="31" t="s">
        <v>94</v>
      </c>
      <c r="E28" s="31" t="s">
        <v>95</v>
      </c>
      <c r="F28" s="20"/>
    </row>
    <row r="29" s="12" customFormat="true" ht="12.75" hidden="false" customHeight="false" outlineLevel="0" collapsed="false">
      <c r="A29" s="67" t="s">
        <v>81</v>
      </c>
      <c r="B29" s="67" t="s">
        <v>80</v>
      </c>
      <c r="C29" s="67" t="s">
        <v>80</v>
      </c>
      <c r="D29" s="87" t="n">
        <v>1.4</v>
      </c>
      <c r="E29" s="67" t="s">
        <v>80</v>
      </c>
      <c r="F29" s="20"/>
    </row>
    <row r="30" s="12" customFormat="true" ht="12.75" hidden="false" customHeight="false" outlineLevel="0" collapsed="false">
      <c r="A30" s="49" t="n">
        <f aca="false">'Service Req.'!C12</f>
        <v>0</v>
      </c>
      <c r="B30" s="48" t="n">
        <f aca="false">F21</f>
        <v>0</v>
      </c>
      <c r="C30" s="48" t="n">
        <f aca="false">(A23-A30)*B30</f>
        <v>0</v>
      </c>
      <c r="D30" s="48" t="n">
        <f aca="false">(B30-C30)*D29</f>
        <v>0</v>
      </c>
      <c r="E30" s="48" t="n">
        <f aca="false">SUM(C30:D30)</f>
        <v>0</v>
      </c>
      <c r="F30" s="20"/>
    </row>
    <row r="31" s="12" customFormat="true" ht="12.75" hidden="false" customHeight="false" outlineLevel="0" collapsed="false">
      <c r="A31" s="26"/>
      <c r="B31" s="61"/>
      <c r="C31" s="61"/>
      <c r="D31" s="61"/>
      <c r="E31" s="61"/>
      <c r="F31" s="20"/>
    </row>
    <row r="32" s="12" customFormat="true" ht="12.75" hidden="false" customHeight="false" outlineLevel="0" collapsed="false">
      <c r="F32" s="20"/>
    </row>
    <row r="33" s="12" customFormat="true" ht="12.75" hidden="false" customHeight="false" outlineLevel="0" collapsed="false">
      <c r="B33" s="31" t="s">
        <v>96</v>
      </c>
      <c r="C33" s="31" t="s">
        <v>97</v>
      </c>
      <c r="D33" s="31" t="s">
        <v>98</v>
      </c>
      <c r="F33" s="20"/>
    </row>
    <row r="34" s="12" customFormat="true" ht="12.75" hidden="false" customHeight="false" outlineLevel="0" collapsed="false">
      <c r="B34" s="67" t="s">
        <v>80</v>
      </c>
      <c r="C34" s="67" t="s">
        <v>80</v>
      </c>
      <c r="D34" s="67" t="s">
        <v>80</v>
      </c>
      <c r="F34" s="20"/>
    </row>
    <row r="35" s="12" customFormat="true" ht="12.75" hidden="false" customHeight="false" outlineLevel="0" collapsed="false">
      <c r="B35" s="48" t="n">
        <f aca="false">E26</f>
        <v>0</v>
      </c>
      <c r="C35" s="48" t="n">
        <f aca="false">B35*0.15</f>
        <v>0</v>
      </c>
      <c r="D35" s="48" t="n">
        <f aca="false">SUM(B35:C35)</f>
        <v>0</v>
      </c>
      <c r="F35" s="20"/>
    </row>
    <row r="36" s="12" customFormat="true" ht="12.75" hidden="false" customHeight="false" outlineLevel="0" collapsed="false">
      <c r="B36" s="61"/>
      <c r="C36" s="61"/>
      <c r="D36" s="61"/>
      <c r="F36" s="20"/>
    </row>
    <row r="37" s="12" customFormat="true" ht="12.75" hidden="false" customHeight="false" outlineLevel="0" collapsed="false">
      <c r="B37" s="31" t="s">
        <v>96</v>
      </c>
      <c r="C37" s="31" t="s">
        <v>97</v>
      </c>
      <c r="D37" s="31" t="s">
        <v>98</v>
      </c>
      <c r="F37" s="20"/>
    </row>
    <row r="38" s="12" customFormat="true" ht="12.75" hidden="false" customHeight="false" outlineLevel="0" collapsed="false">
      <c r="B38" s="67" t="s">
        <v>80</v>
      </c>
      <c r="C38" s="67" t="s">
        <v>80</v>
      </c>
      <c r="D38" s="67" t="s">
        <v>80</v>
      </c>
      <c r="F38" s="20"/>
    </row>
    <row r="39" s="12" customFormat="true" ht="12.75" hidden="false" customHeight="false" outlineLevel="0" collapsed="false">
      <c r="B39" s="48" t="n">
        <f aca="false">E30</f>
        <v>0</v>
      </c>
      <c r="C39" s="48" t="n">
        <f aca="false">B39*0.15</f>
        <v>0</v>
      </c>
      <c r="D39" s="48" t="n">
        <f aca="false">SUM(B39:C39)</f>
        <v>0</v>
      </c>
      <c r="F39" s="20"/>
    </row>
    <row r="40" s="12" customFormat="true" ht="12.75" hidden="false" customHeight="false" outlineLevel="0" collapsed="false">
      <c r="A40" s="88"/>
      <c r="B40" s="89"/>
      <c r="C40" s="88"/>
      <c r="D40" s="88"/>
      <c r="E40" s="88"/>
      <c r="F40" s="90"/>
      <c r="G40" s="88"/>
    </row>
    <row r="41" s="12" customFormat="true" ht="12.75" hidden="false" customHeight="false" outlineLevel="0" collapsed="false">
      <c r="F41" s="29"/>
      <c r="G41" s="80"/>
    </row>
    <row r="42" s="12" customFormat="true" ht="12.75" hidden="false" customHeight="false" outlineLevel="0" collapsed="false">
      <c r="A42" s="31" t="s">
        <v>99</v>
      </c>
      <c r="B42" s="31"/>
      <c r="C42" s="31"/>
      <c r="D42" s="31"/>
      <c r="E42" s="31"/>
      <c r="F42" s="31"/>
      <c r="G42" s="31"/>
    </row>
    <row r="43" s="12" customFormat="true" ht="12.75" hidden="false" customHeight="false" outlineLevel="0" collapsed="false">
      <c r="A43" s="31" t="s">
        <v>23</v>
      </c>
      <c r="B43" s="31" t="s">
        <v>100</v>
      </c>
      <c r="C43" s="31" t="s">
        <v>101</v>
      </c>
      <c r="D43" s="31" t="s">
        <v>102</v>
      </c>
      <c r="E43" s="31" t="s">
        <v>103</v>
      </c>
      <c r="F43" s="31" t="s">
        <v>104</v>
      </c>
      <c r="G43" s="31" t="s">
        <v>105</v>
      </c>
    </row>
    <row r="44" s="12" customFormat="true" ht="12.75" hidden="false" customHeight="false" outlineLevel="0" collapsed="false">
      <c r="A44" s="47"/>
      <c r="B44" s="47" t="s">
        <v>81</v>
      </c>
      <c r="C44" s="47" t="s">
        <v>80</v>
      </c>
      <c r="D44" s="47" t="s">
        <v>81</v>
      </c>
      <c r="E44" s="47" t="s">
        <v>80</v>
      </c>
      <c r="F44" s="66"/>
      <c r="G44" s="47" t="s">
        <v>80</v>
      </c>
    </row>
    <row r="45" s="12" customFormat="true" ht="12.75" hidden="false" customHeight="false" outlineLevel="0" collapsed="false">
      <c r="A45" s="31" t="n">
        <v>1</v>
      </c>
      <c r="B45" s="49" t="n">
        <v>0.05</v>
      </c>
      <c r="C45" s="48" t="n">
        <f aca="false">IF('Service Req.'!$C$10='Service Req.'!$G$5,$B$39*B45,IF('Service Req.'!$C$10='Service Req.'!$G$6,$B$35*B45,0))</f>
        <v>0</v>
      </c>
      <c r="D45" s="49" t="n">
        <f aca="false">B45</f>
        <v>0.05</v>
      </c>
      <c r="E45" s="48" t="n">
        <f aca="false">C45</f>
        <v>0</v>
      </c>
      <c r="F45" s="91"/>
      <c r="G45" s="48" t="n">
        <f aca="false">C45</f>
        <v>0</v>
      </c>
    </row>
    <row r="46" s="12" customFormat="true" ht="12.75" hidden="false" customHeight="false" outlineLevel="0" collapsed="false">
      <c r="A46" s="31" t="n">
        <v>2</v>
      </c>
      <c r="B46" s="49" t="n">
        <v>0.15</v>
      </c>
      <c r="C46" s="48" t="n">
        <f aca="false">IF('Service Req.'!$C$10='Service Req.'!$G$5,$B$39*B46,IF('Service Req.'!$C$10='Service Req.'!$G$6,$B$35*B46,0))</f>
        <v>0</v>
      </c>
      <c r="D46" s="49" t="n">
        <f aca="false">D45+B46</f>
        <v>0.2</v>
      </c>
      <c r="E46" s="48" t="n">
        <f aca="false">E45+C46</f>
        <v>0</v>
      </c>
      <c r="F46" s="91"/>
      <c r="G46" s="48" t="n">
        <f aca="false">C46</f>
        <v>0</v>
      </c>
    </row>
    <row r="47" s="12" customFormat="true" ht="12.75" hidden="false" customHeight="false" outlineLevel="0" collapsed="false">
      <c r="A47" s="31" t="n">
        <v>3</v>
      </c>
      <c r="B47" s="49" t="n">
        <v>0.2</v>
      </c>
      <c r="C47" s="48" t="n">
        <f aca="false">IF('Service Req.'!$C$10='Service Req.'!$G$5,$B$39*B47,IF('Service Req.'!$C$10='Service Req.'!$G$6,$B$35*B47,0))</f>
        <v>0</v>
      </c>
      <c r="D47" s="49" t="n">
        <f aca="false">D46+B47</f>
        <v>0.4</v>
      </c>
      <c r="E47" s="48" t="n">
        <f aca="false">E46+C47</f>
        <v>0</v>
      </c>
      <c r="F47" s="91"/>
      <c r="G47" s="48" t="n">
        <f aca="false">C47</f>
        <v>0</v>
      </c>
    </row>
    <row r="48" s="12" customFormat="true" ht="12.75" hidden="false" customHeight="false" outlineLevel="0" collapsed="false">
      <c r="A48" s="31" t="n">
        <v>4.1</v>
      </c>
      <c r="B48" s="49" t="n">
        <v>0.2</v>
      </c>
      <c r="C48" s="48" t="n">
        <f aca="false">IF('Service Req.'!$C$10='Service Req.'!$G$5,$B$39*B48,IF('Service Req.'!$C$10='Service Req.'!$G$6,$B$35*B48,0))</f>
        <v>0</v>
      </c>
      <c r="D48" s="49" t="n">
        <f aca="false">D47+B48</f>
        <v>0.6</v>
      </c>
      <c r="E48" s="48" t="n">
        <f aca="false">E47+C48</f>
        <v>0</v>
      </c>
      <c r="F48" s="91"/>
      <c r="G48" s="48" t="n">
        <f aca="false">C48</f>
        <v>0</v>
      </c>
    </row>
    <row r="49" s="12" customFormat="true" ht="12.75" hidden="false" customHeight="false" outlineLevel="0" collapsed="false">
      <c r="A49" s="31" t="n">
        <v>4.2</v>
      </c>
      <c r="B49" s="49" t="n">
        <v>0.1</v>
      </c>
      <c r="C49" s="48" t="n">
        <f aca="false">IF('Service Req.'!$C$10='Service Req.'!$G$5,$B$39*B49,IF('Service Req.'!$C$10='Service Req.'!$G$6,$B$35*B49,0))</f>
        <v>0</v>
      </c>
      <c r="D49" s="49" t="n">
        <f aca="false">D48+B49</f>
        <v>0.7</v>
      </c>
      <c r="E49" s="48" t="n">
        <f aca="false">E48+C49</f>
        <v>0</v>
      </c>
      <c r="F49" s="91"/>
      <c r="G49" s="48" t="n">
        <f aca="false">C49</f>
        <v>0</v>
      </c>
    </row>
    <row r="50" s="12" customFormat="true" ht="12.75" hidden="false" customHeight="false" outlineLevel="0" collapsed="false">
      <c r="A50" s="31" t="n">
        <v>5</v>
      </c>
      <c r="B50" s="49" t="n">
        <v>0.27</v>
      </c>
      <c r="C50" s="48" t="n">
        <f aca="false">IF('Service Req.'!$C$10='Service Req.'!$G$5,$B$39*B50,IF('Service Req.'!$C$10='Service Req.'!$G$6,$B$35*B50,0))</f>
        <v>0</v>
      </c>
      <c r="D50" s="49" t="n">
        <f aca="false">D49+B50</f>
        <v>0.97</v>
      </c>
      <c r="E50" s="48" t="n">
        <f aca="false">E49+C50</f>
        <v>0</v>
      </c>
      <c r="F50" s="91" t="n">
        <f aca="false">IF('Service Req.'!C14='Service Req.'!G5,0,(C50*0.1))</f>
        <v>0</v>
      </c>
      <c r="G50" s="48" t="n">
        <f aca="false">C50-F50</f>
        <v>0</v>
      </c>
    </row>
    <row r="51" s="12" customFormat="true" ht="12.75" hidden="false" customHeight="false" outlineLevel="0" collapsed="false">
      <c r="A51" s="31" t="n">
        <v>6</v>
      </c>
      <c r="B51" s="49" t="n">
        <v>0.03</v>
      </c>
      <c r="C51" s="48" t="n">
        <f aca="false">IF('Service Req.'!$C$10='Service Req.'!$G$5,$B$39*B51,IF('Service Req.'!$C$10='Service Req.'!$G$6,$B$35*B51,0))</f>
        <v>0</v>
      </c>
      <c r="D51" s="49" t="n">
        <f aca="false">D50+B51</f>
        <v>1</v>
      </c>
      <c r="E51" s="48" t="n">
        <f aca="false">E50+C51</f>
        <v>0</v>
      </c>
      <c r="F51" s="91" t="n">
        <f aca="false">IF('Service Req.'!C14='Service Req.'!G5,0,(C51*0.1))</f>
        <v>0</v>
      </c>
      <c r="G51" s="48" t="n">
        <f aca="false">C51-F51</f>
        <v>0</v>
      </c>
    </row>
    <row r="52" s="12" customFormat="true" ht="12.75" hidden="false" customHeight="false" outlineLevel="0" collapsed="false">
      <c r="A52" s="92"/>
      <c r="B52" s="92"/>
      <c r="C52" s="92"/>
      <c r="D52" s="92"/>
      <c r="E52" s="92"/>
      <c r="F52" s="93"/>
      <c r="G52" s="92"/>
    </row>
  </sheetData>
  <sheetProtection sheet="true" password="e2c7" objects="true" scenarios="true"/>
  <mergeCells count="13">
    <mergeCell ref="A1:G1"/>
    <mergeCell ref="A2:F2"/>
    <mergeCell ref="A3:G3"/>
    <mergeCell ref="A5:A6"/>
    <mergeCell ref="B5:B6"/>
    <mergeCell ref="D5:E5"/>
    <mergeCell ref="F5:F6"/>
    <mergeCell ref="I10:L10"/>
    <mergeCell ref="I11:L11"/>
    <mergeCell ref="I12:L12"/>
    <mergeCell ref="I13:L13"/>
    <mergeCell ref="I14:L14"/>
    <mergeCell ref="A42:G42"/>
  </mergeCells>
  <printOptions headings="false" gridLines="false" gridLinesSet="true" horizontalCentered="false" verticalCentered="false"/>
  <pageMargins left="0.7875" right="0.7875" top="0.7875" bottom="0.78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sheetPr filterMode="false">
    <pageSetUpPr fitToPage="false"/>
  </sheetPr>
  <dimension ref="A1:G4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H6" activeCellId="0" sqref="H6"/>
    </sheetView>
  </sheetViews>
  <sheetFormatPr defaultRowHeight="12.75" zeroHeight="false" outlineLevelRow="0" outlineLevelCol="0"/>
  <sheetData>
    <row r="1" s="95" customFormat="true" ht="15.75" hidden="false" customHeight="false" outlineLevel="0" collapsed="false">
      <c r="A1" s="94" t="s">
        <v>106</v>
      </c>
      <c r="B1" s="94"/>
      <c r="C1" s="94"/>
      <c r="D1" s="94"/>
      <c r="E1" s="94"/>
      <c r="F1" s="94"/>
      <c r="G1" s="94"/>
    </row>
    <row r="2" s="95" customFormat="true" ht="11.25" hidden="false" customHeight="false" outlineLevel="0" collapsed="false">
      <c r="A2" s="96"/>
      <c r="B2" s="96"/>
      <c r="C2" s="96"/>
      <c r="D2" s="96"/>
      <c r="E2" s="96"/>
      <c r="F2" s="96"/>
      <c r="G2" s="96"/>
    </row>
    <row r="3" s="95" customFormat="true" ht="11.25" hidden="false" customHeight="false" outlineLevel="0" collapsed="false"/>
    <row r="4" s="95" customFormat="true" ht="11.25" hidden="false" customHeight="false" outlineLevel="0" collapsed="false"/>
    <row r="5" s="95" customFormat="true" ht="11.25" hidden="false" customHeight="false" outlineLevel="0" collapsed="false"/>
    <row r="6" s="95" customFormat="true" ht="11.25" hidden="false" customHeight="false" outlineLevel="0" collapsed="false"/>
    <row r="7" s="95" customFormat="true" ht="11.25" hidden="false" customHeight="false" outlineLevel="0" collapsed="false">
      <c r="A7" s="97" t="s">
        <v>47</v>
      </c>
      <c r="B7" s="97"/>
      <c r="C7" s="97"/>
      <c r="D7" s="97"/>
      <c r="E7" s="97"/>
      <c r="F7" s="97"/>
      <c r="G7" s="97"/>
    </row>
    <row r="8" s="95" customFormat="true" ht="22.35" hidden="false" customHeight="true" outlineLevel="0" collapsed="false">
      <c r="A8" s="98" t="s">
        <v>107</v>
      </c>
      <c r="B8" s="98"/>
      <c r="C8" s="98"/>
      <c r="D8" s="98"/>
      <c r="E8" s="98"/>
      <c r="F8" s="98"/>
      <c r="G8" s="98"/>
    </row>
    <row r="9" s="95" customFormat="true" ht="11.25" hidden="false" customHeight="false" outlineLevel="0" collapsed="false">
      <c r="A9" s="97"/>
      <c r="B9" s="97"/>
      <c r="C9" s="97"/>
      <c r="D9" s="97"/>
      <c r="E9" s="97"/>
      <c r="F9" s="97"/>
      <c r="G9" s="97"/>
    </row>
    <row r="10" s="95" customFormat="true" ht="11.25" hidden="false" customHeight="false" outlineLevel="0" collapsed="false">
      <c r="A10" s="97" t="s">
        <v>108</v>
      </c>
      <c r="B10" s="97"/>
      <c r="C10" s="97"/>
      <c r="D10" s="97"/>
      <c r="E10" s="97"/>
      <c r="F10" s="97"/>
      <c r="G10" s="97"/>
    </row>
    <row r="11" s="95" customFormat="true" ht="11.25" hidden="false" customHeight="false" outlineLevel="0" collapsed="false">
      <c r="A11" s="97" t="s">
        <v>109</v>
      </c>
      <c r="B11" s="97"/>
      <c r="C11" s="97"/>
      <c r="D11" s="97"/>
      <c r="E11" s="97"/>
      <c r="F11" s="97"/>
      <c r="G11" s="97"/>
    </row>
    <row r="12" s="95" customFormat="true" ht="11.25" hidden="false" customHeight="false" outlineLevel="0" collapsed="false">
      <c r="A12" s="99" t="s">
        <v>110</v>
      </c>
      <c r="B12" s="99"/>
      <c r="C12" s="99"/>
      <c r="D12" s="99"/>
      <c r="E12" s="99"/>
      <c r="F12" s="99"/>
      <c r="G12" s="99"/>
    </row>
    <row r="13" s="95" customFormat="true" ht="11.25" hidden="false" customHeight="false" outlineLevel="0" collapsed="false">
      <c r="A13" s="100" t="s">
        <v>111</v>
      </c>
      <c r="B13" s="100"/>
      <c r="C13" s="100"/>
      <c r="D13" s="100"/>
      <c r="E13" s="100"/>
      <c r="F13" s="100"/>
      <c r="G13" s="100"/>
    </row>
    <row r="14" s="95" customFormat="true" ht="11.25" hidden="false" customHeight="false" outlineLevel="0" collapsed="false">
      <c r="A14" s="100" t="s">
        <v>112</v>
      </c>
      <c r="B14" s="100"/>
      <c r="C14" s="100"/>
      <c r="D14" s="100"/>
      <c r="E14" s="100"/>
      <c r="F14" s="100"/>
      <c r="G14" s="100"/>
    </row>
    <row r="15" s="95" customFormat="true" ht="11.25" hidden="false" customHeight="false" outlineLevel="0" collapsed="false">
      <c r="A15" s="101"/>
      <c r="B15" s="101"/>
      <c r="C15" s="101"/>
      <c r="D15" s="101"/>
      <c r="E15" s="101"/>
      <c r="F15" s="101"/>
      <c r="G15" s="101"/>
    </row>
    <row r="16" s="95" customFormat="true" ht="11.25" hidden="false" customHeight="false" outlineLevel="0" collapsed="false">
      <c r="A16" s="97" t="s">
        <v>113</v>
      </c>
      <c r="B16" s="97"/>
      <c r="C16" s="97"/>
      <c r="D16" s="97"/>
      <c r="E16" s="97"/>
      <c r="F16" s="97"/>
      <c r="G16" s="97"/>
    </row>
    <row r="17" s="95" customFormat="true" ht="11.25" hidden="false" customHeight="false" outlineLevel="0" collapsed="false">
      <c r="A17" s="99" t="s">
        <v>114</v>
      </c>
      <c r="B17" s="99"/>
      <c r="C17" s="99"/>
      <c r="D17" s="99"/>
      <c r="E17" s="99"/>
      <c r="F17" s="99"/>
      <c r="G17" s="99"/>
    </row>
    <row r="18" s="95" customFormat="true" ht="22.35" hidden="false" customHeight="true" outlineLevel="0" collapsed="false">
      <c r="A18" s="102" t="s">
        <v>115</v>
      </c>
      <c r="B18" s="102"/>
      <c r="C18" s="102"/>
      <c r="D18" s="102"/>
      <c r="E18" s="102"/>
      <c r="F18" s="102"/>
      <c r="G18" s="102"/>
    </row>
    <row r="19" s="95" customFormat="true" ht="11.25" hidden="false" customHeight="false" outlineLevel="0" collapsed="false">
      <c r="A19" s="99" t="s">
        <v>116</v>
      </c>
      <c r="B19" s="99"/>
      <c r="C19" s="99"/>
      <c r="D19" s="99"/>
      <c r="E19" s="99"/>
      <c r="F19" s="99"/>
      <c r="G19" s="99"/>
    </row>
    <row r="20" s="95" customFormat="true" ht="11.25" hidden="false" customHeight="false" outlineLevel="0" collapsed="false">
      <c r="A20" s="100" t="s">
        <v>117</v>
      </c>
      <c r="B20" s="100"/>
      <c r="C20" s="100"/>
      <c r="D20" s="100"/>
      <c r="E20" s="100"/>
      <c r="F20" s="100"/>
      <c r="G20" s="100"/>
    </row>
    <row r="21" s="95" customFormat="true" ht="11.25" hidden="false" customHeight="false" outlineLevel="0" collapsed="false">
      <c r="A21" s="99" t="s">
        <v>118</v>
      </c>
      <c r="B21" s="99"/>
      <c r="C21" s="99"/>
      <c r="D21" s="99"/>
      <c r="E21" s="99"/>
      <c r="F21" s="99"/>
      <c r="G21" s="99"/>
    </row>
    <row r="22" s="95" customFormat="true" ht="11.25" hidden="false" customHeight="false" outlineLevel="0" collapsed="false">
      <c r="A22" s="100" t="s">
        <v>119</v>
      </c>
      <c r="B22" s="100"/>
      <c r="C22" s="100"/>
      <c r="D22" s="100"/>
      <c r="E22" s="100"/>
      <c r="F22" s="100"/>
      <c r="G22" s="100"/>
    </row>
    <row r="23" s="95" customFormat="true" ht="11.25" hidden="false" customHeight="false" outlineLevel="0" collapsed="false">
      <c r="A23" s="101"/>
      <c r="B23" s="101"/>
      <c r="C23" s="101"/>
      <c r="D23" s="101"/>
      <c r="E23" s="101"/>
      <c r="F23" s="101"/>
      <c r="G23" s="101"/>
    </row>
    <row r="24" s="95" customFormat="true" ht="11.25" hidden="false" customHeight="false" outlineLevel="0" collapsed="false">
      <c r="A24" s="103" t="s">
        <v>120</v>
      </c>
      <c r="B24" s="103"/>
      <c r="C24" s="103"/>
      <c r="D24" s="103"/>
      <c r="E24" s="103"/>
      <c r="F24" s="103"/>
      <c r="G24" s="103"/>
    </row>
    <row r="25" s="95" customFormat="true" ht="22.35" hidden="false" customHeight="true" outlineLevel="0" collapsed="false">
      <c r="A25" s="102" t="s">
        <v>121</v>
      </c>
      <c r="B25" s="102"/>
      <c r="C25" s="102"/>
      <c r="D25" s="102"/>
      <c r="E25" s="102"/>
      <c r="F25" s="102"/>
      <c r="G25" s="102"/>
    </row>
    <row r="26" s="95" customFormat="true" ht="11.25" hidden="false" customHeight="false" outlineLevel="0" collapsed="false">
      <c r="A26" s="103" t="s">
        <v>122</v>
      </c>
      <c r="B26" s="103"/>
      <c r="C26" s="103"/>
      <c r="D26" s="103"/>
      <c r="E26" s="103"/>
      <c r="F26" s="103"/>
      <c r="G26" s="103"/>
    </row>
    <row r="27" s="95" customFormat="true" ht="11.25" hidden="false" customHeight="false" outlineLevel="0" collapsed="false">
      <c r="A27" s="103" t="s">
        <v>123</v>
      </c>
      <c r="B27" s="103"/>
      <c r="C27" s="103"/>
      <c r="D27" s="103"/>
      <c r="E27" s="103"/>
      <c r="F27" s="103"/>
      <c r="G27" s="103"/>
    </row>
    <row r="28" s="95" customFormat="true" ht="11.25" hidden="false" customHeight="false" outlineLevel="0" collapsed="false">
      <c r="A28" s="101"/>
      <c r="B28" s="101"/>
      <c r="C28" s="101"/>
      <c r="D28" s="101"/>
      <c r="E28" s="101"/>
      <c r="F28" s="101"/>
      <c r="G28" s="101"/>
    </row>
    <row r="29" s="95" customFormat="true" ht="11.25" hidden="false" customHeight="false" outlineLevel="0" collapsed="false">
      <c r="A29" s="97" t="s">
        <v>124</v>
      </c>
      <c r="B29" s="97"/>
      <c r="C29" s="97"/>
      <c r="D29" s="97"/>
      <c r="E29" s="97"/>
      <c r="F29" s="97"/>
      <c r="G29" s="97"/>
    </row>
    <row r="30" s="95" customFormat="true" ht="11.25" hidden="false" customHeight="false" outlineLevel="0" collapsed="false">
      <c r="A30" s="104" t="s">
        <v>125</v>
      </c>
      <c r="B30" s="104"/>
      <c r="C30" s="104"/>
      <c r="D30" s="104"/>
      <c r="E30" s="104"/>
      <c r="F30" s="104"/>
      <c r="G30" s="104"/>
    </row>
    <row r="31" s="95" customFormat="true" ht="11.25" hidden="false" customHeight="false" outlineLevel="0" collapsed="false">
      <c r="A31" s="97" t="s">
        <v>126</v>
      </c>
      <c r="B31" s="97"/>
      <c r="C31" s="97"/>
      <c r="D31" s="97"/>
      <c r="E31" s="97"/>
      <c r="F31" s="97"/>
      <c r="G31" s="97"/>
    </row>
    <row r="32" s="95" customFormat="true" ht="11.25" hidden="false" customHeight="false" outlineLevel="0" collapsed="false">
      <c r="A32" s="97" t="s">
        <v>127</v>
      </c>
      <c r="B32" s="97"/>
      <c r="C32" s="97"/>
      <c r="D32" s="97"/>
      <c r="E32" s="97"/>
      <c r="F32" s="97"/>
      <c r="G32" s="97"/>
    </row>
    <row r="33" s="95" customFormat="true" ht="11.25" hidden="false" customHeight="false" outlineLevel="0" collapsed="false">
      <c r="A33" s="97" t="s">
        <v>128</v>
      </c>
      <c r="B33" s="97"/>
      <c r="C33" s="97"/>
      <c r="D33" s="97"/>
      <c r="E33" s="97"/>
      <c r="F33" s="97"/>
      <c r="G33" s="97"/>
    </row>
    <row r="34" s="95" customFormat="true" ht="11.25" hidden="false" customHeight="false" outlineLevel="0" collapsed="false">
      <c r="A34" s="105"/>
      <c r="B34" s="101"/>
      <c r="C34" s="101"/>
      <c r="D34" s="101"/>
      <c r="E34" s="101"/>
      <c r="F34" s="101"/>
      <c r="G34" s="101"/>
    </row>
    <row r="35" s="95" customFormat="true" ht="11.25" hidden="false" customHeight="false" outlineLevel="0" collapsed="false">
      <c r="A35" s="106" t="s">
        <v>129</v>
      </c>
      <c r="B35" s="106"/>
      <c r="C35" s="106"/>
      <c r="D35" s="106"/>
      <c r="E35" s="106"/>
      <c r="F35" s="106"/>
      <c r="G35" s="106"/>
    </row>
    <row r="36" s="95" customFormat="true" ht="11.25" hidden="false" customHeight="false" outlineLevel="0" collapsed="false">
      <c r="A36" s="101"/>
      <c r="B36" s="101"/>
      <c r="C36" s="101"/>
      <c r="D36" s="101"/>
      <c r="E36" s="101"/>
      <c r="F36" s="101"/>
      <c r="G36" s="101"/>
    </row>
    <row r="37" s="95" customFormat="true" ht="102" hidden="false" customHeight="true" outlineLevel="0" collapsed="false">
      <c r="A37" s="98" t="s">
        <v>130</v>
      </c>
      <c r="B37" s="98"/>
      <c r="C37" s="98"/>
      <c r="D37" s="98"/>
      <c r="E37" s="98"/>
      <c r="F37" s="98"/>
      <c r="G37" s="98"/>
    </row>
    <row r="38" s="95" customFormat="true" ht="11.25" hidden="false" customHeight="false" outlineLevel="0" collapsed="false">
      <c r="A38" s="101"/>
      <c r="B38" s="101"/>
      <c r="C38" s="101"/>
      <c r="D38" s="101"/>
      <c r="E38" s="101"/>
      <c r="F38" s="101"/>
      <c r="G38" s="101"/>
    </row>
    <row r="39" s="95" customFormat="true" ht="11.25" hidden="false" customHeight="false" outlineLevel="0" collapsed="false">
      <c r="A39" s="97" t="s">
        <v>131</v>
      </c>
      <c r="B39" s="97"/>
      <c r="C39" s="97"/>
      <c r="D39" s="97"/>
      <c r="E39" s="97"/>
      <c r="F39" s="97"/>
      <c r="G39" s="97"/>
    </row>
    <row r="40" s="95" customFormat="true" ht="11.25" hidden="false" customHeight="false" outlineLevel="0" collapsed="false">
      <c r="A40" s="107" t="s">
        <v>132</v>
      </c>
      <c r="B40" s="107"/>
      <c r="C40" s="107"/>
      <c r="D40" s="107"/>
      <c r="E40" s="107"/>
      <c r="F40" s="107"/>
      <c r="G40" s="107"/>
    </row>
    <row r="41" s="95" customFormat="true" ht="11.25" hidden="false" customHeight="false" outlineLevel="0" collapsed="false">
      <c r="A41" s="101"/>
      <c r="B41" s="101"/>
      <c r="C41" s="101"/>
      <c r="D41" s="101"/>
      <c r="E41" s="101"/>
      <c r="F41" s="101"/>
      <c r="G41" s="101"/>
    </row>
    <row r="42" s="95" customFormat="true" ht="11.25" hidden="false" customHeight="false" outlineLevel="0" collapsed="false">
      <c r="A42" s="103" t="s">
        <v>133</v>
      </c>
      <c r="B42" s="103"/>
      <c r="C42" s="103"/>
      <c r="D42" s="103"/>
      <c r="E42" s="103"/>
      <c r="F42" s="103"/>
      <c r="G42" s="103"/>
    </row>
    <row r="43" s="95" customFormat="true" ht="11.25" hidden="false" customHeight="false" outlineLevel="0" collapsed="false">
      <c r="A43" s="103" t="s">
        <v>134</v>
      </c>
      <c r="B43" s="103"/>
      <c r="C43" s="103"/>
      <c r="D43" s="103"/>
      <c r="E43" s="103"/>
      <c r="F43" s="103"/>
      <c r="G43" s="103"/>
    </row>
  </sheetData>
  <sheetProtection sheet="true" password="e2c7" objects="true" scenarios="true"/>
  <mergeCells count="32">
    <mergeCell ref="A1:G1"/>
    <mergeCell ref="A2:G2"/>
    <mergeCell ref="A7:G7"/>
    <mergeCell ref="A8:G8"/>
    <mergeCell ref="A9:G9"/>
    <mergeCell ref="A10:G10"/>
    <mergeCell ref="A11:G11"/>
    <mergeCell ref="A12:G12"/>
    <mergeCell ref="A13:G13"/>
    <mergeCell ref="A14:G14"/>
    <mergeCell ref="A16:G16"/>
    <mergeCell ref="A17:G17"/>
    <mergeCell ref="A18:G18"/>
    <mergeCell ref="A19:G19"/>
    <mergeCell ref="A20:G20"/>
    <mergeCell ref="A21:G21"/>
    <mergeCell ref="A22:G22"/>
    <mergeCell ref="A24:G24"/>
    <mergeCell ref="A25:G25"/>
    <mergeCell ref="A26:G26"/>
    <mergeCell ref="A27:G27"/>
    <mergeCell ref="A29:G29"/>
    <mergeCell ref="A30:G30"/>
    <mergeCell ref="A31:G31"/>
    <mergeCell ref="A32:G32"/>
    <mergeCell ref="A33:G33"/>
    <mergeCell ref="A35:G35"/>
    <mergeCell ref="A37:G37"/>
    <mergeCell ref="A39:G39"/>
    <mergeCell ref="A40:G40"/>
    <mergeCell ref="A42:G42"/>
    <mergeCell ref="A43:G43"/>
  </mergeCells>
  <hyperlinks>
    <hyperlink ref="A30" r:id="rId1" display="visithttp://creativecommons.org/licenses/by-nc-nd/2.5/za/or"/>
  </hyperlinks>
  <printOptions headings="false" gridLines="false" gridLinesSet="true" horizontalCentered="false" verticalCentered="false"/>
  <pageMargins left="0.7875" right="0.7875" top="0.7875" bottom="0.78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drawing r:id="rId2"/>
</worksheet>
</file>

<file path=docProps/app.xml><?xml version="1.0" encoding="utf-8"?>
<Properties xmlns="http://schemas.openxmlformats.org/officeDocument/2006/extended-properties" xmlns:vt="http://schemas.openxmlformats.org/officeDocument/2006/docPropsVTypes">
  <Template/>
  <TotalTime>8867</TotalTime>
  <Application>LibreOffice/6.0.2.1$Windows_X86_64 LibreOffice_project/f7f06a8f319e4b62f9bc5095aa112a65d2f3ac89</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2009-07-05T17:11:32Z</dcterms:created>
  <dc:creator>Marcel Keuter</dc:creator>
  <dc:description/>
  <dc:language>en-ZA</dc:language>
  <cp:lastModifiedBy/>
  <cp:lastPrinted>2009-07-27T14:02:19Z</cp:lastPrinted>
  <dcterms:modified xsi:type="dcterms:W3CDTF">2018-03-28T19:09:39Z</dcterms:modified>
  <cp:revision>407</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14.0300</vt:lpwstr>
  </property>
  <property fmtid="{D5CDD505-2E9C-101B-9397-08002B2CF9AE}" pid="3" name="DocSecurity">
    <vt:i4>0</vt:i4>
  </property>
  <property fmtid="{D5CDD505-2E9C-101B-9397-08002B2CF9AE}" pid="4" name="HyperlinksChanged">
    <vt:bool>0</vt:bool>
  </property>
  <property fmtid="{D5CDD505-2E9C-101B-9397-08002B2CF9AE}" pid="5" name="LinksUpToDate">
    <vt:bool>0</vt:bool>
  </property>
  <property fmtid="{D5CDD505-2E9C-101B-9397-08002B2CF9AE}" pid="6" name="ScaleCrop">
    <vt:bool>0</vt:bool>
  </property>
  <property fmtid="{D5CDD505-2E9C-101B-9397-08002B2CF9AE}" pid="7" name="ShareDoc">
    <vt:bool>0</vt:bool>
  </property>
</Properties>
</file>